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BED8AEFB-BB5A-41E2-8EEF-29BFE2CD1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F75" i="1"/>
  <c r="F66" i="1"/>
  <c r="F67" i="1"/>
  <c r="F68" i="1"/>
  <c r="F69" i="1"/>
  <c r="F70" i="1"/>
  <c r="F71" i="1"/>
  <c r="F72" i="1"/>
  <c r="F73" i="1"/>
  <c r="F74" i="1"/>
  <c r="J84" i="1"/>
  <c r="K84" i="1"/>
  <c r="L84" i="1"/>
  <c r="M84" i="1"/>
  <c r="G84" i="1"/>
  <c r="H84" i="1"/>
  <c r="I84" i="1"/>
  <c r="L63" i="1"/>
  <c r="L64" i="1"/>
  <c r="L65" i="1"/>
  <c r="L66" i="1"/>
  <c r="K63" i="1"/>
  <c r="K64" i="1"/>
  <c r="K65" i="1"/>
  <c r="K66" i="1"/>
  <c r="K67" i="1"/>
  <c r="J64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4" i="1"/>
  <c r="F65" i="1"/>
  <c r="F63" i="1"/>
  <c r="F62" i="1"/>
  <c r="F61" i="1"/>
  <c r="J63" i="1"/>
  <c r="O47" i="2"/>
  <c r="N47" i="2"/>
  <c r="M47" i="2"/>
  <c r="L47" i="2"/>
  <c r="K47" i="2"/>
  <c r="C47" i="2" s="1"/>
  <c r="E63" i="1" l="1"/>
  <c r="D63" i="1"/>
  <c r="N63" i="1" s="1"/>
  <c r="G67" i="2" l="1"/>
  <c r="K4" i="2"/>
  <c r="L4" i="2"/>
  <c r="M4" i="2"/>
  <c r="N4" i="2"/>
  <c r="K5" i="2"/>
  <c r="L5" i="2"/>
  <c r="M5" i="2"/>
  <c r="N5" i="2"/>
  <c r="K6" i="2"/>
  <c r="L6" i="2"/>
  <c r="M6" i="2"/>
  <c r="N6" i="2"/>
  <c r="K7" i="2"/>
  <c r="L7" i="2"/>
  <c r="M7" i="2"/>
  <c r="N7" i="2"/>
  <c r="K8" i="2"/>
  <c r="L8" i="2"/>
  <c r="M8" i="2"/>
  <c r="N8" i="2"/>
  <c r="K9" i="2"/>
  <c r="L9" i="2"/>
  <c r="M9" i="2"/>
  <c r="N9" i="2"/>
  <c r="K10" i="2"/>
  <c r="M13" i="1" s="1"/>
  <c r="L10" i="2"/>
  <c r="M10" i="2"/>
  <c r="N10" i="2"/>
  <c r="K11" i="2"/>
  <c r="M14" i="1" s="1"/>
  <c r="L11" i="2"/>
  <c r="M11" i="2"/>
  <c r="N11" i="2"/>
  <c r="K12" i="2"/>
  <c r="M15" i="1" s="1"/>
  <c r="L12" i="2"/>
  <c r="M12" i="2"/>
  <c r="N12" i="2"/>
  <c r="K13" i="2"/>
  <c r="M16" i="1" s="1"/>
  <c r="L13" i="2"/>
  <c r="M13" i="2"/>
  <c r="N13" i="2"/>
  <c r="K14" i="2"/>
  <c r="L14" i="2"/>
  <c r="M14" i="2"/>
  <c r="N14" i="2"/>
  <c r="K15" i="2"/>
  <c r="M18" i="1" s="1"/>
  <c r="L15" i="2"/>
  <c r="M15" i="2"/>
  <c r="N15" i="2"/>
  <c r="K16" i="2"/>
  <c r="M19" i="1" s="1"/>
  <c r="L16" i="2"/>
  <c r="M16" i="2"/>
  <c r="N16" i="2"/>
  <c r="K17" i="2"/>
  <c r="M20" i="1" s="1"/>
  <c r="L17" i="2"/>
  <c r="M17" i="2"/>
  <c r="N17" i="2"/>
  <c r="K18" i="2"/>
  <c r="M21" i="1" s="1"/>
  <c r="L18" i="2"/>
  <c r="M18" i="2"/>
  <c r="N18" i="2"/>
  <c r="K19" i="2"/>
  <c r="M22" i="1" s="1"/>
  <c r="L19" i="2"/>
  <c r="M19" i="2"/>
  <c r="N19" i="2"/>
  <c r="K20" i="2"/>
  <c r="M23" i="1" s="1"/>
  <c r="L20" i="2"/>
  <c r="M20" i="2"/>
  <c r="N20" i="2"/>
  <c r="K21" i="2"/>
  <c r="M24" i="1" s="1"/>
  <c r="L21" i="2"/>
  <c r="M21" i="2"/>
  <c r="N21" i="2"/>
  <c r="K22" i="2"/>
  <c r="M25" i="1" s="1"/>
  <c r="L22" i="2"/>
  <c r="M22" i="2"/>
  <c r="N22" i="2"/>
  <c r="K23" i="2"/>
  <c r="M26" i="1" s="1"/>
  <c r="L23" i="2"/>
  <c r="M23" i="2"/>
  <c r="N23" i="2"/>
  <c r="K24" i="2"/>
  <c r="L24" i="2"/>
  <c r="M24" i="2"/>
  <c r="N24" i="2"/>
  <c r="K25" i="2"/>
  <c r="M28" i="1" s="1"/>
  <c r="L25" i="2"/>
  <c r="M25" i="2"/>
  <c r="N25" i="2"/>
  <c r="K26" i="2"/>
  <c r="M29" i="1" s="1"/>
  <c r="L26" i="2"/>
  <c r="M26" i="2"/>
  <c r="N26" i="2"/>
  <c r="K27" i="2"/>
  <c r="M30" i="1" s="1"/>
  <c r="L27" i="2"/>
  <c r="M27" i="2"/>
  <c r="N27" i="2"/>
  <c r="K28" i="2"/>
  <c r="M31" i="1" s="1"/>
  <c r="L28" i="2"/>
  <c r="M28" i="2"/>
  <c r="N28" i="2"/>
  <c r="K29" i="2"/>
  <c r="M32" i="1" s="1"/>
  <c r="L29" i="2"/>
  <c r="M29" i="2"/>
  <c r="N29" i="2"/>
  <c r="K30" i="2"/>
  <c r="M33" i="1" s="1"/>
  <c r="L30" i="2"/>
  <c r="M30" i="2"/>
  <c r="N30" i="2"/>
  <c r="K31" i="2"/>
  <c r="M34" i="1" s="1"/>
  <c r="L31" i="2"/>
  <c r="M31" i="2"/>
  <c r="N31" i="2"/>
  <c r="K32" i="2"/>
  <c r="M36" i="1" s="1"/>
  <c r="L32" i="2"/>
  <c r="M32" i="2"/>
  <c r="N32" i="2"/>
  <c r="K33" i="2"/>
  <c r="L33" i="2"/>
  <c r="M33" i="2"/>
  <c r="N33" i="2"/>
  <c r="K34" i="2"/>
  <c r="M38" i="1" s="1"/>
  <c r="L34" i="2"/>
  <c r="M34" i="2"/>
  <c r="N34" i="2"/>
  <c r="K35" i="2"/>
  <c r="M45" i="1" s="1"/>
  <c r="L35" i="2"/>
  <c r="M35" i="2"/>
  <c r="N35" i="2"/>
  <c r="K36" i="2"/>
  <c r="L36" i="2"/>
  <c r="M36" i="2"/>
  <c r="N36" i="2"/>
  <c r="K37" i="2"/>
  <c r="M54" i="1" s="1"/>
  <c r="L37" i="2"/>
  <c r="M37" i="2"/>
  <c r="N37" i="2"/>
  <c r="K38" i="2"/>
  <c r="M55" i="1" s="1"/>
  <c r="L38" i="2"/>
  <c r="M38" i="2"/>
  <c r="N38" i="2"/>
  <c r="K39" i="2"/>
  <c r="M56" i="1" s="1"/>
  <c r="L39" i="2"/>
  <c r="M39" i="2"/>
  <c r="N39" i="2"/>
  <c r="K40" i="2"/>
  <c r="M57" i="1" s="1"/>
  <c r="L40" i="2"/>
  <c r="M40" i="2"/>
  <c r="N40" i="2"/>
  <c r="K41" i="2"/>
  <c r="M58" i="1" s="1"/>
  <c r="L41" i="2"/>
  <c r="M41" i="2"/>
  <c r="N41" i="2"/>
  <c r="K42" i="2"/>
  <c r="M59" i="1" s="1"/>
  <c r="L42" i="2"/>
  <c r="M42" i="2"/>
  <c r="N42" i="2"/>
  <c r="K43" i="2"/>
  <c r="M61" i="1" s="1"/>
  <c r="L43" i="2"/>
  <c r="M43" i="2"/>
  <c r="N43" i="2"/>
  <c r="K44" i="2"/>
  <c r="M62" i="1" s="1"/>
  <c r="L44" i="2"/>
  <c r="M44" i="2"/>
  <c r="N44" i="2"/>
  <c r="K45" i="2"/>
  <c r="M63" i="1" s="1"/>
  <c r="L45" i="2"/>
  <c r="M45" i="2"/>
  <c r="N45" i="2"/>
  <c r="K46" i="2"/>
  <c r="M64" i="1" s="1"/>
  <c r="L46" i="2"/>
  <c r="M46" i="2"/>
  <c r="N46" i="2"/>
  <c r="N3" i="2"/>
  <c r="M3" i="2"/>
  <c r="L3" i="2"/>
  <c r="K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P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O6" i="2"/>
  <c r="C6" i="2" s="1"/>
  <c r="O5" i="2"/>
  <c r="C5" i="2" s="1"/>
  <c r="O4" i="2"/>
  <c r="C4" i="2" s="1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Q62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I10" i="1"/>
  <c r="H10" i="1"/>
  <c r="G10" i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18" i="1"/>
  <c r="J23" i="1"/>
  <c r="R10" i="1" l="1"/>
  <c r="R84" i="1" s="1"/>
  <c r="R17" i="1"/>
  <c r="R12" i="1"/>
  <c r="R29" i="1"/>
  <c r="R26" i="1"/>
  <c r="R20" i="1"/>
  <c r="R23" i="1"/>
  <c r="R37" i="1"/>
  <c r="R18" i="1"/>
</calcChain>
</file>

<file path=xl/sharedStrings.xml><?xml version="1.0" encoding="utf-8"?>
<sst xmlns="http://schemas.openxmlformats.org/spreadsheetml/2006/main" count="224" uniqueCount="132">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</sst>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49" fontId="5" fillId="0" borderId="0" xfId="3" applyNumberFormat="1" applyFont="1" applyAlignment="1">
      <alignment horizontal="left" indent="5"/>
    </xf>
    <xf numFmtId="43" fontId="5" fillId="0" borderId="0" xfId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5" fillId="0" borderId="0" xfId="0" applyNumberFormat="1" applyFont="1" applyAlignment="1">
      <alignment horizontal="left" indent="3"/>
    </xf>
    <xf numFmtId="49" fontId="5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5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B20" zoomScaleNormal="100" zoomScaleSheetLayoutView="100" workbookViewId="0">
      <selection activeCell="E37" sqref="E37:L37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8" width="14.140625" customWidth="1"/>
    <col min="9" max="9" width="15.140625" bestFit="1" customWidth="1"/>
    <col min="10" max="16" width="14.140625" customWidth="1"/>
    <col min="17" max="17" width="15.28515625" customWidth="1"/>
    <col min="18" max="18" width="15.42578125" customWidth="1"/>
  </cols>
  <sheetData>
    <row r="3" spans="3:18" ht="28.5" customHeight="1">
      <c r="C3" s="80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3:18" ht="21" customHeight="1">
      <c r="C4" s="82" t="s">
        <v>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3:18" ht="15.75">
      <c r="C5" s="84" t="s">
        <v>119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3:18" ht="15.75" customHeight="1">
      <c r="C6" s="86" t="s">
        <v>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3:18" ht="18" customHeight="1">
      <c r="C7" s="87" t="s">
        <v>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538962641.63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392464328.63999999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315798387.29000002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28872705.210000001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112350.91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47680885.229999997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98525284.289999992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48516048.239999995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3412669.4099999997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2548726.7000000002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1579425.1800000002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22262405.800000001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6962430.2700000005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10998935.960000001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1544569.4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700073.33000000007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27279095.219999999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604496.30000000005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1088715.79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119932.04000000001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267851.5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14066795.539999999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1326437.6200000001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1326437.6200000001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18691005.439999998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15577984.73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0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2425146.69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5"/>
        <v>676490.42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IFERROR(VLOOKUP(C75,'Datos Abierto'!$B$3:$O$46,10,FALSE),0)</f>
        <v>0</v>
      </c>
      <c r="G75" s="65">
        <f>IFERROR(VLOOKUP(C75,'Datos Abierto'!$B$3:$O$46,4,FALSE),0)</f>
        <v>0</v>
      </c>
      <c r="H75" s="65">
        <f>IFERROR(VLOOKUP(C75,'Datos Abierto'!$B$3:$O$46,5,FALSE),0)</f>
        <v>0</v>
      </c>
      <c r="I75" s="65">
        <f>IFERROR(VLOOKUP(B75,'Datos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0</v>
      </c>
      <c r="N84" s="44">
        <f t="shared" ref="J84:R84" si="10">+N10</f>
        <v>0</v>
      </c>
      <c r="O84" s="44">
        <f t="shared" ref="O84:P84" si="11">+O10</f>
        <v>0</v>
      </c>
      <c r="P84" s="44">
        <f t="shared" si="11"/>
        <v>0</v>
      </c>
      <c r="Q84" s="44">
        <f t="shared" si="10"/>
        <v>0</v>
      </c>
      <c r="R84" s="56">
        <f t="shared" si="10"/>
        <v>538962641.63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9" t="s">
        <v>102</v>
      </c>
      <c r="D97" s="79"/>
      <c r="E97" s="79"/>
      <c r="F97" s="79"/>
      <c r="G97" s="79"/>
    </row>
    <row r="98" spans="3:7">
      <c r="C98" s="79" t="s">
        <v>103</v>
      </c>
      <c r="D98" s="79"/>
      <c r="E98" s="79"/>
      <c r="F98" s="79"/>
      <c r="G98" s="79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B47" sqref="B47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538962641.63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538962641.63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538962641.63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538962641.63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538962641.63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392464328.63999999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315798387.29000002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28872705.210000001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112350.91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47680885.229999997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98525284.289999992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48516048.239999995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3412669.4099999997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2548726.7000000002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1579425.1800000002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22262405.800000001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6962430.2700000005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10998935.960000001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1544569.4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700073.33000000007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27279095.219999999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604496.30000000005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1088715.79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119932.04000000001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267851.5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14066795.539999999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1326437.6200000001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1326437.6200000001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18691005.439999998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15577984.73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2425146.69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 ht="15.75">
      <c r="A47" s="10" t="s">
        <v>117</v>
      </c>
      <c r="B47" s="29" t="s">
        <v>75</v>
      </c>
      <c r="C47" s="12">
        <f t="shared" ref="C47" si="1"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f>+IFERROR(VLOOKUP(B47,Plantilla!$A$2:E77,2,FALSE),0)</f>
        <v>0</v>
      </c>
      <c r="L47" s="13">
        <f>+IFERROR(VLOOKUP(B47,Plantilla!$A$2:E77,2,FALSE),0)</f>
        <v>0</v>
      </c>
      <c r="M47" s="13">
        <f>+IFERROR(VLOOKUP(B47,Plantilla!$A$2:E77,2,FALSE),0)</f>
        <v>0</v>
      </c>
      <c r="N47" s="13">
        <f>+IFERROR(VLOOKUP(B47,Plantilla!$A$2:E77,2,FALSE),0)</f>
        <v>0</v>
      </c>
      <c r="O47" s="13">
        <f>IFERROR(VLOOKUP(B47,Plantilla!$A$2:B77,2,FALSE),0)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topLeftCell="A2" workbookViewId="0">
      <selection activeCell="A2" sqref="A2:B38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3"/>
      <c r="B2" s="72"/>
    </row>
    <row r="3" spans="1:2">
      <c r="A3" s="73"/>
      <c r="B3" s="72"/>
    </row>
    <row r="4" spans="1:2">
      <c r="A4" s="74"/>
      <c r="B4" s="72"/>
    </row>
    <row r="5" spans="1:2">
      <c r="A5" s="75"/>
      <c r="B5" s="72"/>
    </row>
    <row r="6" spans="1:2">
      <c r="A6" s="76"/>
      <c r="B6" s="72"/>
    </row>
    <row r="7" spans="1:2" s="1" customFormat="1">
      <c r="A7" s="77"/>
      <c r="B7" s="72"/>
    </row>
    <row r="8" spans="1:2">
      <c r="A8" s="78"/>
      <c r="B8" s="72"/>
    </row>
    <row r="9" spans="1:2">
      <c r="A9" s="78"/>
      <c r="B9" s="72"/>
    </row>
    <row r="10" spans="1:2">
      <c r="A10" s="78"/>
      <c r="B10" s="72"/>
    </row>
    <row r="11" spans="1:2" s="1" customFormat="1">
      <c r="A11" s="78"/>
      <c r="B11" s="72"/>
    </row>
    <row r="12" spans="1:2">
      <c r="A12" s="77"/>
      <c r="B12" s="72"/>
    </row>
    <row r="13" spans="1:2">
      <c r="A13" s="78"/>
      <c r="B13" s="72"/>
    </row>
    <row r="14" spans="1:2">
      <c r="A14" s="78"/>
      <c r="B14" s="72"/>
    </row>
    <row r="15" spans="1:2">
      <c r="A15" s="78"/>
      <c r="B15" s="72"/>
    </row>
    <row r="16" spans="1:2">
      <c r="A16" s="78"/>
      <c r="B16" s="72"/>
    </row>
    <row r="17" spans="1:2">
      <c r="A17" s="78"/>
      <c r="B17" s="72"/>
    </row>
    <row r="18" spans="1:2">
      <c r="A18" s="78"/>
      <c r="B18" s="72"/>
    </row>
    <row r="19" spans="1:2">
      <c r="A19" s="78"/>
      <c r="B19" s="72"/>
    </row>
    <row r="20" spans="1:2" s="1" customFormat="1">
      <c r="A20" s="78"/>
      <c r="B20" s="72"/>
    </row>
    <row r="21" spans="1:2">
      <c r="A21" s="77"/>
      <c r="B21" s="72"/>
    </row>
    <row r="22" spans="1:2">
      <c r="A22" s="78"/>
      <c r="B22" s="72"/>
    </row>
    <row r="23" spans="1:2">
      <c r="A23" s="78"/>
      <c r="B23" s="72"/>
    </row>
    <row r="24" spans="1:2">
      <c r="A24" s="78"/>
      <c r="B24" s="72"/>
    </row>
    <row r="25" spans="1:2">
      <c r="A25" s="78"/>
      <c r="B25" s="72"/>
    </row>
    <row r="26" spans="1:2">
      <c r="A26" s="78"/>
      <c r="B26" s="72"/>
    </row>
    <row r="27" spans="1:2" s="1" customFormat="1">
      <c r="A27" s="78"/>
      <c r="B27" s="72"/>
    </row>
    <row r="28" spans="1:2">
      <c r="A28" s="78"/>
      <c r="B28" s="72"/>
    </row>
    <row r="29" spans="1:2" s="1" customFormat="1">
      <c r="A29" s="78"/>
      <c r="B29" s="72"/>
    </row>
    <row r="30" spans="1:2">
      <c r="A30" s="77"/>
      <c r="B30" s="72"/>
    </row>
    <row r="31" spans="1:2">
      <c r="A31" s="78"/>
      <c r="B31" s="72"/>
    </row>
    <row r="32" spans="1:2">
      <c r="A32" s="77"/>
      <c r="B32" s="72"/>
    </row>
    <row r="33" spans="1:2">
      <c r="A33" s="78"/>
      <c r="B33" s="72"/>
    </row>
    <row r="34" spans="1:2">
      <c r="A34" s="78"/>
      <c r="B34" s="72"/>
    </row>
    <row r="35" spans="1:2">
      <c r="A35" s="78"/>
      <c r="B35" s="72"/>
    </row>
    <row r="36" spans="1:2">
      <c r="A36" s="78"/>
      <c r="B36" s="72"/>
    </row>
    <row r="37" spans="1:2">
      <c r="A37" s="77"/>
      <c r="B37" s="72"/>
    </row>
    <row r="38" spans="1:2">
      <c r="A38" s="78"/>
      <c r="B38" s="72"/>
    </row>
    <row r="39" spans="1:2">
      <c r="A39" s="71"/>
      <c r="B39" s="72"/>
    </row>
    <row r="40" spans="1:2">
      <c r="A40" s="58"/>
      <c r="B40" s="70"/>
    </row>
    <row r="41" spans="1:2">
      <c r="A41" s="58"/>
      <c r="B41" s="70"/>
    </row>
    <row r="42" spans="1:2">
      <c r="A42" s="58"/>
      <c r="B42" s="70"/>
    </row>
    <row r="43" spans="1:2">
      <c r="A43" s="58"/>
      <c r="B43" s="70"/>
    </row>
    <row r="44" spans="1:2">
      <c r="A44" s="57"/>
      <c r="B44" s="70"/>
    </row>
    <row r="45" spans="1:2">
      <c r="A45" s="58"/>
      <c r="B45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2024-08-12T19:37:14Z</cp:lastPrinted>
  <dcterms:created xsi:type="dcterms:W3CDTF">2021-12-09T15:04:00Z</dcterms:created>
  <dcterms:modified xsi:type="dcterms:W3CDTF">2024-08-12T19:46:31Z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