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martinez.ADMINISTRATIVOS\Documents\VICERRECTORIA PLANIFICACION ITLA\Presupuesto Gral\Presupuesto 2023\"/>
    </mc:Choice>
  </mc:AlternateContent>
  <xr:revisionPtr revIDLastSave="0" documentId="13_ncr:1_{04DA1D2A-ED7D-46D9-9710-8768DFC3B88D}" xr6:coauthVersionLast="47" xr6:coauthVersionMax="47" xr10:uidLastSave="{00000000-0000-0000-0000-000000000000}"/>
  <bookViews>
    <workbookView xWindow="-120" yWindow="480" windowWidth="29040" windowHeight="15840" xr2:uid="{00000000-000D-0000-FFFF-FFFF00000000}"/>
  </bookViews>
  <sheets>
    <sheet name="Hoja1" sheetId="1" r:id="rId1"/>
  </sheets>
  <externalReferences>
    <externalReference r:id="rId2"/>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1" l="1"/>
  <c r="J29" i="1" l="1"/>
  <c r="I29" i="1"/>
  <c r="J33" i="1" l="1"/>
  <c r="C16" i="1"/>
  <c r="C15" i="1"/>
  <c r="C14" i="1"/>
  <c r="I33" i="1" l="1"/>
</calcChain>
</file>

<file path=xl/sharedStrings.xml><?xml version="1.0" encoding="utf-8"?>
<sst xmlns="http://schemas.openxmlformats.org/spreadsheetml/2006/main" count="93" uniqueCount="73">
  <si>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</si>
  <si>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</si>
  <si>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</si>
  <si>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</si>
  <si>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</si>
  <si>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</si>
  <si>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</si>
  <si>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</si>
  <si>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</si>
  <si>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</si>
  <si>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</si>
  <si>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</si>
  <si>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</si>
  <si>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</si>
  <si>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</si>
  <si>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</si>
  <si>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</si>
  <si>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</si>
  <si>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</si>
  <si>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</si>
  <si>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</si>
  <si>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</si>
  <si>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</si>
  <si>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</si>
  <si>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</si>
  <si>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</si>
  <si>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</si>
  <si>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</si>
  <si>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</si>
  <si>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</si>
  <si>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</si>
  <si>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</si>
  <si>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</si>
  <si>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</si>
  <si>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</si>
  <si>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</si>
  <si>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</si>
  <si>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</si>
  <si>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</si>
  <si>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</si>
  <si>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</si>
  <si>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</si>
  <si>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</si>
  <si>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</si>
  <si>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</si>
  <si>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</si>
  <si>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</si>
  <si>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</si>
  <si>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</si>
  <si>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</si>
  <si>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</si>
  <si>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</si>
  <si>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</si>
  <si>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</si>
  <si>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</si>
  <si>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</si>
  <si>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</si>
  <si>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</si>
  <si>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</si>
  <si>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</si>
  <si>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</si>
  <si>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</si>
  <si>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</si>
  <si>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 -Información Institucional</t>
  </si>
  <si>
    <t>Programación Anual</t>
  </si>
  <si>
    <t>Ejecución Anual</t>
  </si>
  <si>
    <t>De la meta propuesta para el 2023 de 15,279 matriculados, se logro la meta en un 100.78% de lo programado con 15,398 matriculados. Lo anterior se logró con un monto presupuestario de RD$ 530,304,214.55 de los RD$ 555,125,309.00 programados, lo que representa un ejecución de un 95.53% de los recursos financieros programados. En relación a los matriculados en Educación Superior en el 2023 hubo un incremento de un 6% de la matricula en comparación con el 2022. En relación al enfoque de genero un 19% corresponde a chicas matriculadas en una de las diversas carreras que se imparten en la institución. Por último, cabe destacar que se realizaron 2 graduaciones del Técnico Superior otorgando a la sociedad 741 nuevos egresados.</t>
  </si>
  <si>
    <t xml:space="preserve">Para este producto se logro la meta física programada en un 100.78% debido a las campañas de aumento de matricula en educación técnica superior. En relación a la ejecución financiera la misma fue lograda en un 95.53% está variación se debió a los recursos asignados para la ejecucion del proyecto de protoscanner 3D los cuales no se pudieron ejecutar en su totalidad debido al incumplimiento en los plazos de entrega por parte de los proveedores. </t>
  </si>
  <si>
    <t xml:space="preserve">De la meta propuesta para el 2023 fue de 6,284 egresados de educación continua, de  lo cual se logro en un 125.73%  de lo programado. Lo anterior se logró con un monto presupuestario de RD$ 243,042,748.94 de los RD$ 277,570,938.00 programados, lo que representa un 87.56% de los recursos financieros asignados. </t>
  </si>
  <si>
    <t>Para este producto se logró de la producción física programada un 125.73%, debido a la puesta en marcha de la extensión en Santo Domingo Norte y Bonao. Por igual logramos disminuir la tasa de deserción de los beneficiarios del proyecto de capacitación de puntos tecnológicos.
En relación a la ejecución financiera, la misma fue lograda en un 87.56% debido a que la ejecución de los procesos de compras, previstos no se pudieron concluir, según lo programado. 
Además, se realizaron compras que por la fecha de entrega de los proveedores no se logró realizar el pago y todos los procesos administrativos que esto conlleva a tiempo. Cabe resaltar que todos los procesos de compras que se realizan para este producto dependen de la captación directa de recursos por lo que no todo se logra ejecutar segun lo programado.</t>
  </si>
  <si>
    <t>Mejorar los cronogramas de ejecución y la planificación de los procesos de compras para poder cumplir con lo programado a nivel financiero. 
Mejorar la proyección de la meta fisica tomando en cuenta las nuevas extensiones a iniciar para el 2024.</t>
  </si>
  <si>
    <t>Informe de Evaluación Anual de las Metas Físicas-Financieras</t>
  </si>
  <si>
    <t>Lineamientos para la Ejecución Presupuestaria 2023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</si>
</sst>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b/>
      <sz val="11"/>
      <color rgb="FFFF0000"/>
      <name val="Calibri"/>
      <family val="2"/>
      <scheme val="minor"/>
    </font>
    <font>
      <b/>
      <sz val="11"/>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0" fontId="15" fillId="0" borderId="29" xfId="0" applyFont="1" applyBorder="1" applyAlignment="1" applyProtection="1">
      <alignment vertical="top" wrapText="1"/>
      <protection locked="0"/>
    </xf>
    <xf numFmtId="165" fontId="15" fillId="0" borderId="29" xfId="0" applyNumberFormat="1" applyFont="1" applyBorder="1" applyAlignment="1" applyProtection="1">
      <alignment horizontal="center" vertical="center" wrapText="1" readingOrder="1"/>
      <protection locked="0"/>
    </xf>
    <xf numFmtId="166" fontId="15" fillId="0" borderId="29" xfId="0" applyNumberFormat="1" applyFont="1" applyBorder="1" applyAlignment="1" applyProtection="1">
      <alignment horizontal="center" vertical="center" wrapText="1" readingOrder="1"/>
      <protection locked="0"/>
    </xf>
    <xf numFmtId="165" fontId="15" fillId="0" borderId="29"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9" fillId="0" borderId="20" xfId="0" applyFont="1" applyBorder="1" applyAlignment="1">
      <alignment vertical="center"/>
    </xf>
    <xf numFmtId="0" fontId="2" fillId="0" borderId="20" xfId="0" applyFont="1" applyBorder="1"/>
    <xf numFmtId="0" fontId="15" fillId="0" borderId="26" xfId="0" applyFont="1" applyBorder="1" applyAlignment="1" applyProtection="1">
      <alignment vertical="center" wrapText="1"/>
      <protection locked="0"/>
    </xf>
    <xf numFmtId="4" fontId="0" fillId="0" borderId="0" xfId="0" applyNumberFormat="1"/>
    <xf numFmtId="0" fontId="2" fillId="0" borderId="20"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166" fontId="22" fillId="0" borderId="26" xfId="0" applyNumberFormat="1" applyFont="1" applyBorder="1" applyAlignment="1">
      <alignment horizontal="center" vertical="center" wrapText="1" readingOrder="1"/>
    </xf>
    <xf numFmtId="165" fontId="22" fillId="0" borderId="26" xfId="0" applyNumberFormat="1" applyFont="1" applyBorder="1" applyAlignment="1">
      <alignment horizontal="center" vertical="center" wrapText="1"/>
    </xf>
    <xf numFmtId="10" fontId="15" fillId="7" borderId="26" xfId="2" applyNumberFormat="1" applyFont="1" applyFill="1" applyBorder="1" applyAlignment="1" applyProtection="1">
      <alignment horizontal="center" vertical="center" wrapText="1" readingOrder="1"/>
    </xf>
    <xf numFmtId="167" fontId="15" fillId="7" borderId="27" xfId="0" applyNumberFormat="1" applyFont="1" applyFill="1" applyBorder="1" applyAlignment="1">
      <alignment horizontal="center" vertical="center" wrapText="1" readingOrder="1"/>
    </xf>
    <xf numFmtId="165" fontId="15" fillId="0" borderId="26" xfId="0" applyNumberFormat="1" applyFont="1" applyBorder="1" applyAlignment="1" applyProtection="1">
      <alignment horizontal="center" vertical="center" wrapText="1" readingOrder="1"/>
      <protection locked="0"/>
    </xf>
    <xf numFmtId="168" fontId="0" fillId="0" borderId="0" xfId="2" applyNumberFormat="1" applyFont="1"/>
    <xf numFmtId="165" fontId="15" fillId="9" borderId="26" xfId="0" applyNumberFormat="1" applyFont="1" applyFill="1" applyBorder="1" applyAlignment="1">
      <alignment horizontal="center" vertical="center" wrapText="1"/>
    </xf>
    <xf numFmtId="0" fontId="14" fillId="8" borderId="37" xfId="0" applyFont="1" applyFill="1" applyBorder="1" applyAlignment="1">
      <alignment horizontal="center" vertical="center" wrapText="1" readingOrder="1"/>
    </xf>
    <xf numFmtId="167" fontId="15" fillId="7" borderId="27" xfId="0" applyNumberFormat="1" applyFont="1" applyFill="1" applyBorder="1" applyAlignment="1" applyProtection="1">
      <alignment horizontal="center" vertical="center" wrapText="1" readingOrder="1"/>
      <protection locked="0"/>
    </xf>
    <xf numFmtId="0" fontId="14" fillId="8" borderId="38" xfId="0" applyFont="1" applyFill="1" applyBorder="1" applyAlignment="1">
      <alignment horizontal="center" vertical="center" wrapText="1" readingOrder="1"/>
    </xf>
    <xf numFmtId="0" fontId="15" fillId="0" borderId="25" xfId="0" applyFont="1" applyBorder="1" applyAlignment="1" applyProtection="1">
      <alignment vertical="center" wrapText="1"/>
      <protection locked="0"/>
    </xf>
    <xf numFmtId="0" fontId="15" fillId="0" borderId="39" xfId="0" applyFont="1" applyBorder="1" applyAlignment="1" applyProtection="1">
      <alignment vertical="top" wrapText="1"/>
      <protection locked="0"/>
    </xf>
    <xf numFmtId="0" fontId="25" fillId="0" borderId="20" xfId="0" applyFont="1" applyBorder="1" applyAlignment="1" applyProtection="1">
      <alignment horizontal="justify" vertical="center" wrapText="1"/>
      <protection locked="0"/>
    </xf>
    <xf numFmtId="0" fontId="25" fillId="0" borderId="20" xfId="0" applyFont="1" applyBorder="1" applyAlignment="1" applyProtection="1">
      <alignment horizontal="left"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7" fillId="0" borderId="0" xfId="0" applyFont="1" applyAlignment="1">
      <alignment horizontal="left" vertical="center" wrapText="1"/>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3" xfId="1" applyNumberFormat="1" applyFont="1" applyFill="1" applyBorder="1" applyAlignment="1" applyProtection="1">
      <alignment horizontal="center" vertical="center" wrapText="1" readingOrder="1"/>
      <protection locked="0"/>
    </xf>
    <xf numFmtId="39" fontId="10" fillId="0" borderId="33"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7" fillId="4" borderId="35" xfId="0" applyFont="1" applyFill="1" applyBorder="1" applyAlignment="1">
      <alignment horizontal="left" vertical="center"/>
    </xf>
    <xf numFmtId="0" fontId="7" fillId="4" borderId="36" xfId="0" applyFont="1" applyFill="1" applyBorder="1" applyAlignment="1">
      <alignment horizontal="left" vertical="center"/>
    </xf>
    <xf numFmtId="0" fontId="7" fillId="4" borderId="34" xfId="0" applyFont="1" applyFill="1" applyBorder="1" applyAlignment="1">
      <alignment horizontal="left" vertical="center"/>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6" borderId="20" xfId="0" applyFill="1" applyBorder="1" applyAlignment="1">
      <alignment horizontal="center" vertical="center" wrapText="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calculatedColumnFormula>450+4553</calculatedColumnFormula>
    </tableColumn>
    <tableColumn id="10" xr3:uid="{00000000-0010-0000-0000-00000A000000}" name="Financiera_x000a_(D)" dataDxfId="4">
      <calculatedColumnFormula>107770822+106514325</calculatedColumnFormula>
    </tableColumn>
    <tableColumn id="5" xr3:uid="{00000000-0010-0000-0000-000005000000}" name="Física _x000a_(E)" dataDxfId="3">
      <calculatedColumnFormula>9729+4754</calculatedColumnFormula>
    </tableColumn>
    <tableColumn id="6" xr3:uid="{00000000-0010-0000-0000-000006000000}" name="Financiera _x000a_ (F)" dataDxfId="2">
      <calculatedColumnFormula>93923017.27+149051678.37</calculatedColumnFormula>
    </tableColumn>
    <tableColumn id="7" xr3:uid="{00000000-0010-0000-0000-000007000000}" name="Física _x000a_(%)_x000a_ G=E/C" dataDxfId="1">
      <calculatedColumnFormula>+Tabla13[[#This Row],[Física 
(E)]]/Tabla13[[#This Row],[Física
(C)]]</calculatedColumnFormula>
    </tableColumn>
    <tableColumn id="8" xr3:uid="{00000000-0010-0000-00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topLeftCell="A44" zoomScaleNormal="100" zoomScaleSheetLayoutView="70" workbookViewId="0">
      <selection activeCell="B20" sqref="B20:J20"/>
    </sheetView>
  </sheetViews>
  <sheetFormatPr defaultColWidth="11.42578125" defaultRowHeight="15" x14ac:dyDescent="0.25"/>
  <cols>
    <col min="1" max="1" width="23" style="5" customWidth="1"/>
    <col min="2" max="10" width="12.7109375" style="5" customWidth="1"/>
  </cols>
  <sheetData>
    <row r="1" spans="1:10" ht="21.75" thickBot="1" x14ac:dyDescent="0.3">
      <c r="A1" s="13"/>
      <c r="B1" s="83" t="s">
        <v>71</v>
      </c>
      <c r="C1" s="84"/>
      <c r="D1" s="84"/>
      <c r="E1" s="84"/>
      <c r="F1" s="84"/>
      <c r="G1" s="84"/>
      <c r="H1" s="84"/>
      <c r="I1" s="84"/>
      <c r="J1" s="85"/>
    </row>
    <row r="2" spans="1:10" ht="21.75" thickBot="1" x14ac:dyDescent="0.3">
      <c r="A2" s="14"/>
      <c r="B2" s="86" t="s">
        <v>0</v>
      </c>
      <c r="C2" s="87"/>
      <c r="D2" s="86" t="s">
        <v>1</v>
      </c>
      <c r="E2" s="87"/>
      <c r="F2" s="87"/>
      <c r="G2" s="87"/>
      <c r="H2" s="88"/>
      <c r="I2" s="1" t="s">
        <v>2</v>
      </c>
      <c r="J2" s="2" t="s">
        <v>3</v>
      </c>
    </row>
    <row r="3" spans="1:10" ht="21.75" thickBot="1" x14ac:dyDescent="0.3">
      <c r="A3" s="15"/>
      <c r="B3" s="89" t="s">
        <v>4</v>
      </c>
      <c r="C3" s="90"/>
      <c r="D3" s="89" t="s">
        <v>72</v>
      </c>
      <c r="E3" s="90"/>
      <c r="F3" s="90"/>
      <c r="G3" s="90"/>
      <c r="H3" s="91"/>
      <c r="I3" s="17"/>
      <c r="J3" s="18"/>
    </row>
    <row r="4" spans="1:10" x14ac:dyDescent="0.25">
      <c r="A4" s="92"/>
      <c r="B4" s="93"/>
      <c r="C4" s="93"/>
      <c r="D4" s="94"/>
      <c r="E4" s="94"/>
      <c r="F4" s="94"/>
      <c r="G4" s="94"/>
      <c r="H4" s="94"/>
      <c r="I4" s="93"/>
      <c r="J4" s="95"/>
    </row>
    <row r="5" spans="1:10" ht="3" customHeight="1" x14ac:dyDescent="0.25">
      <c r="A5" s="80"/>
      <c r="B5" s="81"/>
      <c r="C5" s="81"/>
      <c r="D5" s="81"/>
      <c r="E5" s="81"/>
      <c r="F5" s="81"/>
      <c r="G5" s="81"/>
      <c r="H5" s="81"/>
      <c r="I5" s="81"/>
      <c r="J5" s="82"/>
    </row>
    <row r="6" spans="1:10" ht="15.75" x14ac:dyDescent="0.25">
      <c r="A6" s="71" t="s">
        <v>63</v>
      </c>
      <c r="B6" s="72"/>
      <c r="C6" s="72"/>
      <c r="D6" s="72"/>
      <c r="E6" s="72"/>
      <c r="F6" s="72"/>
      <c r="G6" s="72"/>
      <c r="H6" s="72"/>
      <c r="I6" s="72"/>
      <c r="J6" s="73"/>
    </row>
    <row r="7" spans="1:10" ht="15.75" x14ac:dyDescent="0.25">
      <c r="A7" s="62" t="s">
        <v>5</v>
      </c>
      <c r="B7" s="63"/>
      <c r="C7" s="63"/>
      <c r="D7" s="63"/>
      <c r="E7" s="63"/>
      <c r="F7" s="63"/>
      <c r="G7" s="63"/>
      <c r="H7" s="63"/>
      <c r="I7" s="63"/>
      <c r="J7" s="64"/>
    </row>
    <row r="8" spans="1:10" ht="15" customHeight="1" x14ac:dyDescent="0.25">
      <c r="A8" s="23" t="s">
        <v>6</v>
      </c>
      <c r="B8" s="56" t="s">
        <v>47</v>
      </c>
      <c r="C8" s="56"/>
      <c r="D8" s="56"/>
      <c r="E8" s="56"/>
      <c r="F8" s="56"/>
      <c r="G8" s="56"/>
      <c r="H8" s="56"/>
      <c r="I8" s="56"/>
      <c r="J8" s="56"/>
    </row>
    <row r="9" spans="1:10" ht="15" customHeight="1" x14ac:dyDescent="0.25">
      <c r="A9" s="24" t="s">
        <v>34</v>
      </c>
      <c r="B9" s="56" t="s">
        <v>48</v>
      </c>
      <c r="C9" s="56"/>
      <c r="D9" s="56"/>
      <c r="E9" s="56"/>
      <c r="F9" s="56"/>
      <c r="G9" s="56"/>
      <c r="H9" s="56"/>
      <c r="I9" s="56"/>
      <c r="J9" s="56"/>
    </row>
    <row r="10" spans="1:10" ht="15" customHeight="1" x14ac:dyDescent="0.25">
      <c r="A10" s="24" t="s">
        <v>35</v>
      </c>
      <c r="B10" s="56" t="s">
        <v>49</v>
      </c>
      <c r="C10" s="56"/>
      <c r="D10" s="56"/>
      <c r="E10" s="56"/>
      <c r="F10" s="56"/>
      <c r="G10" s="56"/>
      <c r="H10" s="56"/>
      <c r="I10" s="56"/>
      <c r="J10" s="56"/>
    </row>
    <row r="11" spans="1:10" ht="39" customHeight="1" x14ac:dyDescent="0.25">
      <c r="A11" s="22" t="s">
        <v>7</v>
      </c>
      <c r="B11" s="57" t="s">
        <v>50</v>
      </c>
      <c r="C11" s="57"/>
      <c r="D11" s="57"/>
      <c r="E11" s="57"/>
      <c r="F11" s="57"/>
      <c r="G11" s="57"/>
      <c r="H11" s="57"/>
      <c r="I11" s="57"/>
      <c r="J11" s="57"/>
    </row>
    <row r="12" spans="1:10" ht="48.75" customHeight="1" x14ac:dyDescent="0.25">
      <c r="A12" s="22" t="s">
        <v>8</v>
      </c>
      <c r="B12" s="57" t="s">
        <v>51</v>
      </c>
      <c r="C12" s="57"/>
      <c r="D12" s="57"/>
      <c r="E12" s="57"/>
      <c r="F12" s="57"/>
      <c r="G12" s="57"/>
      <c r="H12" s="57"/>
      <c r="I12" s="57"/>
      <c r="J12" s="57"/>
    </row>
    <row r="13" spans="1:10" ht="15.75" x14ac:dyDescent="0.25">
      <c r="A13" s="46" t="s">
        <v>9</v>
      </c>
      <c r="B13" s="47"/>
      <c r="C13" s="47"/>
      <c r="D13" s="47"/>
      <c r="E13" s="47"/>
      <c r="F13" s="47"/>
      <c r="G13" s="47"/>
      <c r="H13" s="47"/>
      <c r="I13" s="47"/>
      <c r="J13" s="48"/>
    </row>
    <row r="14" spans="1:10" ht="27.75" customHeight="1" x14ac:dyDescent="0.25">
      <c r="A14" s="3" t="s">
        <v>10</v>
      </c>
      <c r="B14" s="19">
        <v>3</v>
      </c>
      <c r="C14" s="96" t="str">
        <f>IFERROR(VLOOKUP(B14,'[1]Validacion datos'!A2:B5,2,FALSE),"")</f>
        <v>DESARROLLO PRODUCTIVO</v>
      </c>
      <c r="D14" s="96"/>
      <c r="E14" s="96"/>
      <c r="F14" s="96"/>
      <c r="G14" s="96"/>
      <c r="H14" s="96"/>
      <c r="I14" s="96"/>
      <c r="J14" s="96"/>
    </row>
    <row r="15" spans="1:10" ht="26.25" customHeight="1" x14ac:dyDescent="0.25">
      <c r="A15" s="3" t="s">
        <v>11</v>
      </c>
      <c r="B15" s="20">
        <v>3.3</v>
      </c>
      <c r="C15" s="79" t="str">
        <f>IFERROR(VLOOKUP(B15,'[1]Validacion datos'!A8:B26,2,FALSE),"")</f>
        <v>Competitividad e innovavión en un ambiente favorable a la cooperación y la responsabilidad social</v>
      </c>
      <c r="D15" s="79"/>
      <c r="E15" s="79"/>
      <c r="F15" s="79"/>
      <c r="G15" s="79"/>
      <c r="H15" s="79"/>
      <c r="I15" s="79"/>
      <c r="J15" s="79"/>
    </row>
    <row r="16" spans="1:10" ht="36.75" customHeight="1" x14ac:dyDescent="0.25">
      <c r="A16" s="3" t="s">
        <v>12</v>
      </c>
      <c r="B16" s="21" t="s">
        <v>52</v>
      </c>
      <c r="C16" s="79" t="str">
        <f>IFERROR(VLOOKUP(B16,'[1]Validacion datos'!D8:E64,2,FALSE),"")</f>
        <v>Consolidar un sistema de educación superior de calidad, que responda a las necesidades del desarrollo de la Nación</v>
      </c>
      <c r="D16" s="79"/>
      <c r="E16" s="79"/>
      <c r="F16" s="79"/>
      <c r="G16" s="79"/>
      <c r="H16" s="79"/>
      <c r="I16" s="79"/>
      <c r="J16" s="79"/>
    </row>
    <row r="17" spans="1:12" ht="15.75" x14ac:dyDescent="0.25">
      <c r="A17" s="46" t="s">
        <v>13</v>
      </c>
      <c r="B17" s="47"/>
      <c r="C17" s="47"/>
      <c r="D17" s="47"/>
      <c r="E17" s="47"/>
      <c r="F17" s="47"/>
      <c r="G17" s="47"/>
      <c r="H17" s="47"/>
      <c r="I17" s="47"/>
      <c r="J17" s="48"/>
    </row>
    <row r="18" spans="1:12" ht="29.25" customHeight="1" x14ac:dyDescent="0.25">
      <c r="A18" s="23" t="s">
        <v>14</v>
      </c>
      <c r="B18" s="57" t="s">
        <v>53</v>
      </c>
      <c r="C18" s="57"/>
      <c r="D18" s="57"/>
      <c r="E18" s="57"/>
      <c r="F18" s="57"/>
      <c r="G18" s="57"/>
      <c r="H18" s="57"/>
      <c r="I18" s="57"/>
      <c r="J18" s="57"/>
    </row>
    <row r="19" spans="1:12" ht="42.75" customHeight="1" x14ac:dyDescent="0.25">
      <c r="A19" s="22" t="s">
        <v>15</v>
      </c>
      <c r="B19" s="57" t="s">
        <v>54</v>
      </c>
      <c r="C19" s="57"/>
      <c r="D19" s="57"/>
      <c r="E19" s="57"/>
      <c r="F19" s="57"/>
      <c r="G19" s="57"/>
      <c r="H19" s="57"/>
      <c r="I19" s="57"/>
      <c r="J19" s="57"/>
    </row>
    <row r="20" spans="1:12" ht="34.5" customHeight="1" x14ac:dyDescent="0.25">
      <c r="A20" s="22" t="s">
        <v>16</v>
      </c>
      <c r="B20" s="57" t="s">
        <v>55</v>
      </c>
      <c r="C20" s="57"/>
      <c r="D20" s="57"/>
      <c r="E20" s="57"/>
      <c r="F20" s="57"/>
      <c r="G20" s="57"/>
      <c r="H20" s="57"/>
      <c r="I20" s="57"/>
      <c r="J20" s="57"/>
    </row>
    <row r="21" spans="1:12" ht="79.5" customHeight="1" x14ac:dyDescent="0.25">
      <c r="A21" s="22" t="s">
        <v>36</v>
      </c>
      <c r="B21" s="57" t="s">
        <v>56</v>
      </c>
      <c r="C21" s="57"/>
      <c r="D21" s="57"/>
      <c r="E21" s="57"/>
      <c r="F21" s="57"/>
      <c r="G21" s="57"/>
      <c r="H21" s="57"/>
      <c r="I21" s="57"/>
      <c r="J21" s="57"/>
    </row>
    <row r="22" spans="1:12" ht="15.75" x14ac:dyDescent="0.25">
      <c r="A22" s="71" t="s">
        <v>17</v>
      </c>
      <c r="B22" s="72"/>
      <c r="C22" s="72"/>
      <c r="D22" s="72"/>
      <c r="E22" s="72"/>
      <c r="F22" s="72"/>
      <c r="G22" s="72"/>
      <c r="H22" s="72"/>
      <c r="I22" s="72"/>
      <c r="J22" s="73"/>
    </row>
    <row r="23" spans="1:12" ht="15.75" x14ac:dyDescent="0.25">
      <c r="A23" s="62" t="s">
        <v>18</v>
      </c>
      <c r="B23" s="63"/>
      <c r="C23" s="63"/>
      <c r="D23" s="63"/>
      <c r="E23" s="63"/>
      <c r="F23" s="63"/>
      <c r="G23" s="63"/>
      <c r="H23" s="63"/>
      <c r="I23" s="63"/>
      <c r="J23" s="64"/>
    </row>
    <row r="24" spans="1:12" ht="15" customHeight="1" x14ac:dyDescent="0.25">
      <c r="A24" s="74" t="s">
        <v>19</v>
      </c>
      <c r="B24" s="75"/>
      <c r="C24" s="76" t="s">
        <v>20</v>
      </c>
      <c r="D24" s="78"/>
      <c r="E24" s="78"/>
      <c r="F24" s="78" t="s">
        <v>21</v>
      </c>
      <c r="G24" s="78"/>
      <c r="H24" s="75"/>
      <c r="I24" s="76" t="s">
        <v>22</v>
      </c>
      <c r="J24" s="77"/>
    </row>
    <row r="25" spans="1:12" x14ac:dyDescent="0.25">
      <c r="A25" s="58">
        <v>734161247</v>
      </c>
      <c r="B25" s="59"/>
      <c r="C25" s="68">
        <v>832696247</v>
      </c>
      <c r="D25" s="69"/>
      <c r="E25" s="70"/>
      <c r="F25" s="68">
        <v>773346963.49000001</v>
      </c>
      <c r="G25" s="69"/>
      <c r="H25" s="70"/>
      <c r="I25" s="60">
        <f>IF(F25&gt;0,F25/C25,0)</f>
        <v>0.92872637084192355</v>
      </c>
      <c r="J25" s="61"/>
    </row>
    <row r="26" spans="1:12" ht="15.75" x14ac:dyDescent="0.25">
      <c r="A26" s="62" t="s">
        <v>23</v>
      </c>
      <c r="B26" s="63"/>
      <c r="C26" s="63"/>
      <c r="D26" s="63"/>
      <c r="E26" s="63"/>
      <c r="F26" s="63"/>
      <c r="G26" s="63"/>
      <c r="H26" s="63"/>
      <c r="I26" s="63"/>
      <c r="J26" s="64"/>
    </row>
    <row r="27" spans="1:12" ht="15" customHeight="1" x14ac:dyDescent="0.25">
      <c r="A27" s="4"/>
      <c r="B27"/>
      <c r="C27" s="65" t="s">
        <v>46</v>
      </c>
      <c r="D27" s="66"/>
      <c r="E27" s="65" t="s">
        <v>64</v>
      </c>
      <c r="F27" s="66"/>
      <c r="G27" s="65" t="s">
        <v>65</v>
      </c>
      <c r="H27" s="65"/>
      <c r="I27" s="65" t="s">
        <v>24</v>
      </c>
      <c r="J27" s="67"/>
      <c r="K27" s="5"/>
    </row>
    <row r="28" spans="1:12" ht="38.25" x14ac:dyDescent="0.25">
      <c r="A28" s="38" t="s">
        <v>25</v>
      </c>
      <c r="B28" s="6" t="s">
        <v>26</v>
      </c>
      <c r="C28" s="6" t="s">
        <v>37</v>
      </c>
      <c r="D28" s="6" t="s">
        <v>38</v>
      </c>
      <c r="E28" s="6" t="s">
        <v>40</v>
      </c>
      <c r="F28" s="6" t="s">
        <v>41</v>
      </c>
      <c r="G28" s="6" t="s">
        <v>42</v>
      </c>
      <c r="H28" s="6" t="s">
        <v>43</v>
      </c>
      <c r="I28" s="6" t="s">
        <v>44</v>
      </c>
      <c r="J28" s="36" t="s">
        <v>45</v>
      </c>
      <c r="K28" s="5"/>
    </row>
    <row r="29" spans="1:12" ht="60" x14ac:dyDescent="0.25">
      <c r="A29" s="39" t="s">
        <v>57</v>
      </c>
      <c r="B29" s="25" t="s">
        <v>58</v>
      </c>
      <c r="C29" s="33">
        <v>15039</v>
      </c>
      <c r="D29" s="7">
        <v>456590309</v>
      </c>
      <c r="E29" s="29">
        <v>15279</v>
      </c>
      <c r="F29" s="29">
        <v>555125309</v>
      </c>
      <c r="G29" s="30">
        <v>15398</v>
      </c>
      <c r="H29" s="29">
        <v>530304214.55000001</v>
      </c>
      <c r="I29" s="31">
        <f>+Tabla13[[#This Row],[Física 
(E)]]/Tabla13[[#This Row],[Física
(C)]]</f>
        <v>1.0077884678316644</v>
      </c>
      <c r="J29" s="32">
        <f>+Tabla13[[#This Row],[Financiera 
 (F)]]/Tabla13[[#This Row],[Financiera
(D)]]</f>
        <v>0.95528740259615874</v>
      </c>
      <c r="K29" s="5"/>
      <c r="L29" s="26"/>
    </row>
    <row r="30" spans="1:12" x14ac:dyDescent="0.25">
      <c r="A30" s="40"/>
      <c r="B30" s="9"/>
      <c r="C30" s="10"/>
      <c r="D30" s="11"/>
      <c r="E30" s="11"/>
      <c r="F30" s="11"/>
      <c r="G30" s="12"/>
      <c r="H30" s="11"/>
      <c r="I30" s="8"/>
      <c r="J30" s="37"/>
      <c r="K30" s="5"/>
    </row>
    <row r="31" spans="1:12" ht="15" customHeight="1" x14ac:dyDescent="0.25">
      <c r="A31" s="4"/>
      <c r="B31"/>
      <c r="C31" s="65" t="s">
        <v>46</v>
      </c>
      <c r="D31" s="66"/>
      <c r="E31" s="65" t="s">
        <v>64</v>
      </c>
      <c r="F31" s="66"/>
      <c r="G31" s="65" t="s">
        <v>65</v>
      </c>
      <c r="H31" s="65"/>
      <c r="I31" s="65" t="s">
        <v>24</v>
      </c>
      <c r="J31" s="67"/>
      <c r="K31" s="5"/>
    </row>
    <row r="32" spans="1:12" ht="38.25" x14ac:dyDescent="0.25">
      <c r="A32" s="38" t="s">
        <v>25</v>
      </c>
      <c r="B32" s="6" t="s">
        <v>26</v>
      </c>
      <c r="C32" s="6" t="s">
        <v>37</v>
      </c>
      <c r="D32" s="6" t="s">
        <v>38</v>
      </c>
      <c r="E32" s="6" t="s">
        <v>40</v>
      </c>
      <c r="F32" s="6" t="s">
        <v>41</v>
      </c>
      <c r="G32" s="6" t="s">
        <v>42</v>
      </c>
      <c r="H32" s="6" t="s">
        <v>43</v>
      </c>
      <c r="I32" s="6" t="s">
        <v>44</v>
      </c>
      <c r="J32" s="36" t="s">
        <v>45</v>
      </c>
      <c r="K32" s="5"/>
      <c r="L32" s="34"/>
    </row>
    <row r="33" spans="1:12" ht="60" x14ac:dyDescent="0.25">
      <c r="A33" s="39" t="s">
        <v>59</v>
      </c>
      <c r="B33" s="25" t="s">
        <v>60</v>
      </c>
      <c r="C33" s="33">
        <v>5837</v>
      </c>
      <c r="D33" s="7">
        <v>277570938</v>
      </c>
      <c r="E33" s="33">
        <v>6284</v>
      </c>
      <c r="F33" s="7">
        <v>277570938</v>
      </c>
      <c r="G33" s="35">
        <v>7901</v>
      </c>
      <c r="H33" s="29">
        <v>243042748.94</v>
      </c>
      <c r="I33" s="31">
        <f>+G33/E33</f>
        <v>1.2573201782304264</v>
      </c>
      <c r="J33" s="32">
        <f>+H33/F33</f>
        <v>0.87560589264572075</v>
      </c>
      <c r="K33" s="5"/>
      <c r="L33" s="26"/>
    </row>
    <row r="34" spans="1:12" x14ac:dyDescent="0.25">
      <c r="A34" s="4"/>
      <c r="B34"/>
      <c r="C34" s="65"/>
      <c r="D34" s="66"/>
      <c r="E34" s="65"/>
      <c r="F34" s="66"/>
      <c r="G34" s="65"/>
      <c r="H34" s="65"/>
      <c r="I34" s="65"/>
      <c r="J34" s="67"/>
      <c r="K34" s="5"/>
    </row>
    <row r="35" spans="1:12" ht="15.75" x14ac:dyDescent="0.25">
      <c r="A35" s="46" t="s">
        <v>27</v>
      </c>
      <c r="B35" s="47"/>
      <c r="C35" s="47"/>
      <c r="D35" s="47"/>
      <c r="E35" s="47"/>
      <c r="F35" s="47"/>
      <c r="G35" s="47"/>
      <c r="H35" s="47"/>
      <c r="I35" s="47"/>
      <c r="J35" s="48"/>
      <c r="K35" s="5"/>
    </row>
    <row r="36" spans="1:12" ht="25.5" customHeight="1" x14ac:dyDescent="0.25">
      <c r="A36" s="28" t="s">
        <v>28</v>
      </c>
      <c r="B36" s="42" t="s">
        <v>57</v>
      </c>
      <c r="C36" s="42"/>
      <c r="D36" s="42"/>
      <c r="E36" s="42"/>
      <c r="F36" s="42"/>
      <c r="G36" s="42"/>
      <c r="H36" s="42"/>
      <c r="I36" s="42"/>
      <c r="J36" s="42"/>
      <c r="K36" s="5"/>
    </row>
    <row r="37" spans="1:12" ht="61.5" customHeight="1" x14ac:dyDescent="0.25">
      <c r="A37" s="28" t="s">
        <v>29</v>
      </c>
      <c r="B37" s="41" t="s">
        <v>61</v>
      </c>
      <c r="C37" s="41"/>
      <c r="D37" s="41"/>
      <c r="E37" s="41"/>
      <c r="F37" s="41"/>
      <c r="G37" s="41"/>
      <c r="H37" s="41"/>
      <c r="I37" s="41"/>
      <c r="J37" s="41"/>
      <c r="K37" s="5"/>
    </row>
    <row r="38" spans="1:12" ht="98.25" customHeight="1" x14ac:dyDescent="0.25">
      <c r="A38" s="27" t="s">
        <v>30</v>
      </c>
      <c r="B38" s="41" t="s">
        <v>66</v>
      </c>
      <c r="C38" s="41"/>
      <c r="D38" s="41"/>
      <c r="E38" s="41"/>
      <c r="F38" s="41"/>
      <c r="G38" s="41"/>
      <c r="H38" s="41"/>
      <c r="I38" s="41"/>
      <c r="J38" s="41"/>
      <c r="K38" s="5"/>
    </row>
    <row r="39" spans="1:12" ht="75" customHeight="1" x14ac:dyDescent="0.25">
      <c r="A39" s="27" t="s">
        <v>31</v>
      </c>
      <c r="B39" s="41" t="s">
        <v>67</v>
      </c>
      <c r="C39" s="41"/>
      <c r="D39" s="41"/>
      <c r="E39" s="41"/>
      <c r="F39" s="41"/>
      <c r="G39" s="41"/>
      <c r="H39" s="41"/>
      <c r="I39" s="41"/>
      <c r="J39" s="41"/>
      <c r="K39" s="5"/>
    </row>
    <row r="40" spans="1:12" ht="17.25" customHeight="1" x14ac:dyDescent="0.25">
      <c r="A40" s="43"/>
      <c r="B40" s="44"/>
      <c r="C40" s="44"/>
      <c r="D40" s="44"/>
      <c r="E40" s="44"/>
      <c r="F40" s="44"/>
      <c r="G40" s="44"/>
      <c r="H40" s="44"/>
      <c r="I40" s="44"/>
      <c r="J40" s="45"/>
      <c r="K40" s="5"/>
    </row>
    <row r="41" spans="1:12" ht="25.5" customHeight="1" x14ac:dyDescent="0.25">
      <c r="A41" s="28" t="s">
        <v>28</v>
      </c>
      <c r="B41" s="42" t="s">
        <v>59</v>
      </c>
      <c r="C41" s="42"/>
      <c r="D41" s="42"/>
      <c r="E41" s="42"/>
      <c r="F41" s="42"/>
      <c r="G41" s="42"/>
      <c r="H41" s="42"/>
      <c r="I41" s="42"/>
      <c r="J41" s="42"/>
      <c r="K41" s="5"/>
    </row>
    <row r="42" spans="1:12" ht="57.75" customHeight="1" x14ac:dyDescent="0.25">
      <c r="A42" s="28" t="s">
        <v>29</v>
      </c>
      <c r="B42" s="41" t="s">
        <v>62</v>
      </c>
      <c r="C42" s="41"/>
      <c r="D42" s="41"/>
      <c r="E42" s="41"/>
      <c r="F42" s="41"/>
      <c r="G42" s="41"/>
      <c r="H42" s="41"/>
      <c r="I42" s="41"/>
      <c r="J42" s="41"/>
      <c r="K42" s="5"/>
    </row>
    <row r="43" spans="1:12" ht="55.5" customHeight="1" x14ac:dyDescent="0.25">
      <c r="A43" s="28" t="s">
        <v>30</v>
      </c>
      <c r="B43" s="41" t="s">
        <v>68</v>
      </c>
      <c r="C43" s="41"/>
      <c r="D43" s="41"/>
      <c r="E43" s="41"/>
      <c r="F43" s="41"/>
      <c r="G43" s="41"/>
      <c r="H43" s="41"/>
      <c r="I43" s="41"/>
      <c r="J43" s="41"/>
      <c r="K43" s="5"/>
    </row>
    <row r="44" spans="1:12" ht="176.25" customHeight="1" x14ac:dyDescent="0.25">
      <c r="A44" s="27" t="s">
        <v>31</v>
      </c>
      <c r="B44" s="41" t="s">
        <v>69</v>
      </c>
      <c r="C44" s="41"/>
      <c r="D44" s="41"/>
      <c r="E44" s="41"/>
      <c r="F44" s="41"/>
      <c r="G44" s="41"/>
      <c r="H44" s="41"/>
      <c r="I44" s="41"/>
      <c r="J44" s="41"/>
      <c r="K44" s="5"/>
    </row>
    <row r="45" spans="1:12" ht="15.75" x14ac:dyDescent="0.25">
      <c r="A45" s="46" t="s">
        <v>32</v>
      </c>
      <c r="B45" s="47"/>
      <c r="C45" s="47"/>
      <c r="D45" s="47"/>
      <c r="E45" s="47"/>
      <c r="F45" s="47"/>
      <c r="G45" s="47"/>
      <c r="H45" s="47"/>
      <c r="I45" s="47"/>
      <c r="J45" s="48"/>
    </row>
    <row r="46" spans="1:12" ht="15.75" x14ac:dyDescent="0.25">
      <c r="A46" s="49" t="s">
        <v>33</v>
      </c>
      <c r="B46" s="50"/>
      <c r="C46" s="50"/>
      <c r="D46" s="50"/>
      <c r="E46" s="50"/>
      <c r="F46" s="50"/>
      <c r="G46" s="50"/>
      <c r="H46" s="50"/>
      <c r="I46" s="50"/>
      <c r="J46" s="51"/>
    </row>
    <row r="47" spans="1:12" ht="93.75" customHeight="1" x14ac:dyDescent="0.25">
      <c r="A47" s="52" t="s">
        <v>70</v>
      </c>
      <c r="B47" s="53"/>
      <c r="C47" s="53"/>
      <c r="D47" s="53"/>
      <c r="E47" s="53"/>
      <c r="F47" s="53"/>
      <c r="G47" s="53"/>
      <c r="H47" s="53"/>
      <c r="I47" s="53"/>
      <c r="J47" s="54"/>
    </row>
    <row r="48" spans="1:12" x14ac:dyDescent="0.25">
      <c r="A48" s="16"/>
      <c r="B48" s="16"/>
      <c r="C48" s="16"/>
      <c r="D48" s="16"/>
      <c r="E48" s="16"/>
      <c r="F48" s="16"/>
      <c r="G48" s="16"/>
      <c r="H48" s="16"/>
      <c r="I48" s="16"/>
      <c r="J48" s="16"/>
    </row>
    <row r="49" spans="1:10" x14ac:dyDescent="0.25">
      <c r="A49" s="55" t="s">
        <v>39</v>
      </c>
      <c r="B49" s="55"/>
      <c r="C49" s="55"/>
      <c r="D49" s="55"/>
      <c r="E49" s="55"/>
      <c r="F49" s="55"/>
      <c r="G49" s="55"/>
      <c r="H49" s="55"/>
      <c r="I49" s="55"/>
      <c r="J49" s="55"/>
    </row>
    <row r="50" spans="1:10" ht="121.5" customHeight="1" x14ac:dyDescent="0.25"/>
    <row r="51" spans="1:10" ht="27.75" customHeight="1" x14ac:dyDescent="0.25"/>
    <row r="52" spans="1:10" ht="30.75" customHeight="1" x14ac:dyDescent="0.25"/>
  </sheetData>
  <mergeCells count="6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E34:F34"/>
    <mergeCell ref="C27:D27"/>
    <mergeCell ref="E27:F27"/>
    <mergeCell ref="G27:H27"/>
    <mergeCell ref="I27:J27"/>
    <mergeCell ref="C31:D31"/>
    <mergeCell ref="E31:F31"/>
    <mergeCell ref="G31:H31"/>
    <mergeCell ref="I31:J31"/>
    <mergeCell ref="A45:J45"/>
    <mergeCell ref="A46:J46"/>
    <mergeCell ref="A47:J47"/>
    <mergeCell ref="A49:J49"/>
    <mergeCell ref="B9:J9"/>
    <mergeCell ref="B10:J10"/>
    <mergeCell ref="B21:J21"/>
    <mergeCell ref="A35:J35"/>
    <mergeCell ref="A25:B25"/>
    <mergeCell ref="I25:J25"/>
    <mergeCell ref="A26:J26"/>
    <mergeCell ref="C34:D34"/>
    <mergeCell ref="G34:H34"/>
    <mergeCell ref="I34:J34"/>
    <mergeCell ref="C25:E25"/>
    <mergeCell ref="F25:H25"/>
    <mergeCell ref="B44:J44"/>
    <mergeCell ref="B41:J41"/>
    <mergeCell ref="B42:J42"/>
    <mergeCell ref="B43:J43"/>
    <mergeCell ref="B36:J36"/>
    <mergeCell ref="B37:J37"/>
    <mergeCell ref="B38:J38"/>
    <mergeCell ref="B39:J39"/>
    <mergeCell ref="A40:J40"/>
  </mergeCells>
  <phoneticPr fontId="21" type="noConversion"/>
  <dataValidations count="16">
    <dataValidation allowBlank="1" showInputMessage="1" showErrorMessage="1" prompt="Monto ejecutado en el trimestre" sqref="H28:H30 H32" xr:uid="{00000000-0002-0000-0000-000000000000}"/>
    <dataValidation allowBlank="1" showInputMessage="1" showErrorMessage="1" prompt="Meta alcanzada en el trimestre" sqref="G28:G30 G32:G33" xr:uid="{00000000-0002-0000-0000-000001000000}"/>
    <dataValidation allowBlank="1" showInputMessage="1" showErrorMessage="1" prompt="Monto presupuestado para el producto" sqref="H33 F28:F29 D29:E29 D30:F30 F32:F33 D28 D32:D33" xr:uid="{00000000-0002-0000-0000-000002000000}"/>
    <dataValidation allowBlank="1" showInputMessage="1" showErrorMessage="1" prompt="Meta anual del indicador" sqref="E28 C28:C30 E32:E33 C32:C33" xr:uid="{00000000-0002-0000-0000-000003000000}"/>
    <dataValidation allowBlank="1" showInputMessage="1" showErrorMessage="1" prompt="Nombre del indicador" sqref="B28:B30 B32:B33" xr:uid="{00000000-0002-0000-0000-000004000000}"/>
    <dataValidation allowBlank="1" showInputMessage="1" showErrorMessage="1" prompt="Nombre de cada producto" sqref="A28:A30 A32:A33"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7:J48" xr:uid="{00000000-0002-0000-0000-000008000000}"/>
    <dataValidation allowBlank="1" showInputMessage="1" showErrorMessage="1" prompt="De existir desvío, explicar razones." sqref="B44:J44 B39:J39" xr:uid="{00000000-0002-0000-0000-000009000000}"/>
    <dataValidation allowBlank="1" showInputMessage="1" showErrorMessage="1" prompt="1. Describir lo plasmado en el presupuesto_x000a_2. Describir lo alcanzado en términos financieros y de producción " sqref="B38:J38 B43:J43" xr:uid="{00000000-0002-0000-0000-00000A000000}"/>
    <dataValidation allowBlank="1" showInputMessage="1" showErrorMessage="1" prompt="¿En qué consiste el producto? su objetivo" sqref="B37:J37 B42:J42" xr:uid="{00000000-0002-0000-0000-00000B000000}"/>
    <dataValidation allowBlank="1" showInputMessage="1" showErrorMessage="1" prompt="Nombre del producto" sqref="B36:J36 B41:J41"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pageMargins left="0.42" right="0.26" top="0.48" bottom="0.74803149606299202" header="0.41" footer="0.31496062992126"/>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Martinez</cp:lastModifiedBy>
  <cp:lastPrinted>2024-01-17T15:52:25Z</cp:lastPrinted>
  <dcterms:created xsi:type="dcterms:W3CDTF">2021-03-22T15:50:10Z</dcterms:created>
  <dcterms:modified xsi:type="dcterms:W3CDTF">2024-01-17T15:52:44Z</dcterms:modified>
</cp:coreProperties>
</file>