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leyba.ADMINISTRATIVOS\Desktop\"/>
    </mc:Choice>
  </mc:AlternateContent>
  <bookViews>
    <workbookView xWindow="0" yWindow="0" windowWidth="21570" windowHeight="7890"/>
  </bookViews>
  <sheets>
    <sheet name="Hoja1" sheetId="1" r:id="rId1"/>
  </sheets>
  <externalReferences>
    <externalReference r:id="rId2"/>
  </externalReferences>
  <definedNames>
    <definedName name="_xlnm.Print_Area" localSheetId="0">Hoja1!$A$1:$J$60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J33" i="1" l="1"/>
  <c r="J29" i="1"/>
  <c r="I29" i="1"/>
  <c r="I33" i="1"/>
  <c r="C16" i="1" l="1"/>
  <c r="C15" i="1"/>
  <c r="C14" i="1"/>
</calcChain>
</file>

<file path=xl/sharedStrings.xml><?xml version="1.0" encoding="utf-8"?>
<sst xmlns="http://schemas.openxmlformats.org/spreadsheetml/2006/main" count="95" uniqueCount="75">
  <si>
    <t>Informe de Evaluación Trimestral de las Metas Físicas-Financieras</t>
  </si>
  <si>
    <t>Código</t>
  </si>
  <si>
    <t>Documento Relacionado</t>
  </si>
  <si>
    <t>Fecha Versión</t>
  </si>
  <si>
    <t>Versión</t>
  </si>
  <si>
    <t>DEC-FOR013</t>
  </si>
  <si>
    <t>I -Información Institucional</t>
  </si>
  <si>
    <t>I.I - Completar los datos requeridos sobre la institución</t>
  </si>
  <si>
    <t>Capítulo</t>
  </si>
  <si>
    <t>0219 - MINISTERIO DE EDUCACIÓN SUPERIOR CIENCIA Y TECNOLOGÍA</t>
  </si>
  <si>
    <t>Subcapítulo</t>
  </si>
  <si>
    <t>01 - MINISTERIO DE EDUCACIÓN SUPERIOR CIENCIA Y TECNOLOGÍA</t>
  </si>
  <si>
    <t>Unidad Ejecutora</t>
  </si>
  <si>
    <t>0002 - INSTITUTO TECNOLÓGICO DE LAS AMÉRICAS</t>
  </si>
  <si>
    <t>Misión</t>
  </si>
  <si>
    <t>Formar profesionales en alta tecnología promoviendo la educación especializada, sustentada en la innovación y emprendimiento contribuyendo al desarrollo de los sectores productivos de la nación.</t>
  </si>
  <si>
    <t>Visión</t>
  </si>
  <si>
    <t>Ser referente de formación especializada en alta tecnología con egresados emprendedores y destacados en innovación, soluciones tecnológicas efectivas y altos estándares de calidad a nivel nacional e internacional.</t>
  </si>
  <si>
    <t>II. Contribución a la Estrategia Nacional de Desarrollo</t>
  </si>
  <si>
    <t>Eje estratégico:</t>
  </si>
  <si>
    <t>Objetivo general:</t>
  </si>
  <si>
    <t>Objetivo(s) específico(s):</t>
  </si>
  <si>
    <t>3.3.3</t>
  </si>
  <si>
    <t>III. Información del Programa</t>
  </si>
  <si>
    <t>Nombre:</t>
  </si>
  <si>
    <t xml:space="preserve"> 12 - Fomento y desarrollo de la ciencia y la tecnología</t>
  </si>
  <si>
    <t>Descripción:</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</si>
  <si>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</si>
  <si>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r>
      <t>Beneficiarios:</t>
    </r>
    <r>
      <rPr>
        <sz val="12"/>
        <color rgb="FF000000"/>
        <rFont val="Century Gothic"/>
        <family val="2"/>
      </rPr>
      <t xml:space="preserve"> </t>
    </r>
  </si>
  <si>
    <t>Jóvenes desde los 16 años e interesados en educación técnica superior.</t>
  </si>
  <si>
    <t>Resultado Asociado:</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</si>
  <si>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</si>
  <si>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IV. Formulación y Ejecución Física-Financiera</t>
  </si>
  <si>
    <t>IV.I - Desempeño financiero</t>
  </si>
  <si>
    <t>Presupuesto Inicial</t>
  </si>
  <si>
    <t>Presupuesto Vigente</t>
  </si>
  <si>
    <t>Presupuesto Ejecutado</t>
  </si>
  <si>
    <t>Porcentaje de Ejecución (ejecutado/vigente)</t>
  </si>
  <si>
    <t>699,988,112.00</t>
  </si>
  <si>
    <t>378,307,486.06</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</si>
  <si>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</si>
  <si>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</si>
  <si>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</si>
  <si>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</si>
  <si>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</si>
  <si>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</si>
  <si>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</si>
  <si>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</si>
  <si>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</si>
  <si>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</si>
  <si>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</si>
  <si>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</si>
  <si>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</si>
  <si>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</si>
  <si>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</si>
  <si>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</si>
  <si>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</si>
  <si>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</si>
  <si>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</si>
  <si>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V. Análisis de los Logros y Desviaciones</t>
  </si>
  <si>
    <t>V.I - Información de Logros y Desviaciones por Producto</t>
  </si>
  <si>
    <t xml:space="preserve">Producto: </t>
  </si>
  <si>
    <t xml:space="preserve">Descripción del producto: </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</si>
  <si>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</si>
  <si>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Logros alcanzados:</t>
  </si>
  <si>
    <t xml:space="preserve">De la meta propuesta para el Trimestre Julio - Septiembre fue de 546 egresados, de  lo cual se logro en un 121.33%  de lo programado. Lo anterior se logró con un monto presupuestario de RD$ 93,923,017.27 de los RD$ 107,770,822 programados, lo que representa un 87.15% de los recursos financieros asignados. </t>
  </si>
  <si>
    <t>Causas y justificación del desvío:</t>
  </si>
  <si>
    <t>Para este producto se sobrepaso la meta física programada en un 121.33% debido a que la cantidad de egresados se realiza en base a proyecciones anuales. La cantidad de egresados por igual depende del desempeño académico de los estos y el seguimiento continuo que se realiza desde el área de Bienestar Estudiantil. En relación a la ejecución presupuestaria se ejecuto un 87.15% debido a que varios procesos de compras vinculados al producto no se pudieron ejecutar en su totalidad antes del cierre del trimestre.</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</si>
  <si>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</si>
  <si>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 xml:space="preserve">De la meta propuesta para el Trimestre Julio - Septiembre fue de 2,482 egresados de educación continua, de  lo cual se logro en un 101.97%  de lo programado. Lo anterior se logró con un monto presupuestario de RD$ 34,808,569.51 de los RD$ 41,202,404.00 programados, lo que representa un 84.48% de los recursos financieros asignados. </t>
  </si>
  <si>
    <t>Para este producto solo logro la producción física programa en un 101.97% debido a la ejecución del proyecto de Puntos Tecnológicos y las demás capacitaciones de cursos, diplomados y talleres que se imparten de manera continua en cada trimestre. 
En relación a la ejecución financiera la misma fue lograda en un 84.48% debido procesos de compras que no se concluyeron dentro del trimestre para el cual fueron programados. Por igual el pago de profesores por hora correspondiente al mes de septiembre no se pudo realizar por falta de cuota, al igual la institución se encontraba a la espera de la programación recursos que serian asignados a través del presupuesto complementario.</t>
  </si>
  <si>
    <r>
      <t xml:space="preserve">VI. </t>
    </r>
    <r>
      <rPr>
        <b/>
        <sz val="11"/>
        <color theme="0"/>
        <rFont val="Century Gothic"/>
        <family val="2"/>
      </rPr>
      <t>Oportunidades de Mejora</t>
    </r>
  </si>
  <si>
    <t xml:space="preserve">VI. I - De acuerdo a los eventos presentados durante la ejecución del producto, ¿qué aspecto puede mejorarse? </t>
  </si>
  <si>
    <t>Para el  siguiente trimestre se realizaron los ajustes necesarios en la programación físico - financiera correspondiente al producto 6788. Los niveles de deserción de los proyectos que se ejecutan a traves de PROPEEP, han incrementado razones por la cual se les estara dando un mayor seguimiento a estas capacitaciones.
En educación superior la matricula se mantendrá estable para el siguiente periodo académico.</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</si>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</sst>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39" fontId="0" fillId="0" borderId="0" xfId="0" applyNumberFormat="1"/>
    <xf numFmtId="0" fontId="20" fillId="9" borderId="0" xfId="0" applyFont="1" applyFill="1" applyAlignment="1" applyProtection="1">
      <alignment horizontal="left" vertical="center" wrapText="1"/>
      <protection locked="0"/>
    </xf>
    <xf numFmtId="0" fontId="10" fillId="9" borderId="0" xfId="0" applyFont="1" applyFill="1" applyProtection="1">
      <protection locked="0"/>
    </xf>
    <xf numFmtId="0" fontId="20" fillId="0" borderId="20" xfId="0" applyFont="1" applyBorder="1" applyAlignment="1" applyProtection="1">
      <alignment horizontal="left" vertical="center" wrapText="1"/>
      <protection locked="0"/>
    </xf>
    <xf numFmtId="0" fontId="20" fillId="9" borderId="20" xfId="0" applyFont="1" applyFill="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9" borderId="0" xfId="0" applyFont="1" applyFill="1" applyAlignment="1">
      <alignment horizontal="left" vertical="center" wrapText="1"/>
    </xf>
    <xf numFmtId="49" fontId="19" fillId="0" borderId="20"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3"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6" borderId="20" xfId="0" applyFill="1" applyBorder="1" applyAlignment="1">
      <alignment horizontal="center" vertical="center" wrapText="1"/>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2:J34"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2476+6</calculatedColumnFormula>
    </tableColumn>
    <tableColumn id="6" name="Financiera _x000a_ (F)" dataDxfId="2"/>
    <tableColumn id="7" name="Física _x000a_(%)_x000a_ G=E/C" dataDxfId="1">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view="pageBreakPreview" topLeftCell="A45" zoomScaleNormal="100" zoomScaleSheetLayoutView="100" workbookViewId="0">
      <selection activeCell="A26" sqref="A26:J26"/>
    </sheetView>
  </sheetViews>
  <sheetFormatPr baseColWidth="10" defaultColWidth="11.42578125" defaultRowHeight="15" x14ac:dyDescent="0.25"/>
  <cols>
    <col min="1" max="1" width="23" style="5" customWidth="1"/>
    <col min="2" max="10" width="12.7109375" style="5" customWidth="1"/>
    <col min="11" max="11" width="12.5703125" style="5" bestFit="1" customWidth="1"/>
    <col min="12" max="12" width="13.7109375" bestFit="1" customWidth="1"/>
  </cols>
  <sheetData>
    <row r="1" spans="1:11" ht="21.75" thickBot="1" x14ac:dyDescent="0.3">
      <c r="A1" s="18"/>
      <c r="B1" s="75" t="s">
        <v>0</v>
      </c>
      <c r="C1" s="76"/>
      <c r="D1" s="76"/>
      <c r="E1" s="76"/>
      <c r="F1" s="76"/>
      <c r="G1" s="76"/>
      <c r="H1" s="76"/>
      <c r="I1" s="76"/>
      <c r="J1" s="77"/>
      <c r="K1" s="1"/>
    </row>
    <row r="2" spans="1:11" ht="30.75" customHeight="1" thickBot="1" x14ac:dyDescent="0.3">
      <c r="A2" s="19"/>
      <c r="B2" s="78" t="s">
        <v>1</v>
      </c>
      <c r="C2" s="79"/>
      <c r="D2" s="78" t="s">
        <v>2</v>
      </c>
      <c r="E2" s="79"/>
      <c r="F2" s="79"/>
      <c r="G2" s="79"/>
      <c r="H2" s="80"/>
      <c r="I2" s="2" t="s">
        <v>3</v>
      </c>
      <c r="J2" s="3" t="s">
        <v>4</v>
      </c>
      <c r="K2" s="1"/>
    </row>
    <row r="3" spans="1:11" ht="21.75" thickBot="1" x14ac:dyDescent="0.3">
      <c r="A3" s="20"/>
      <c r="B3" s="81" t="s">
        <v>5</v>
      </c>
      <c r="C3" s="82"/>
      <c r="D3" s="81"/>
      <c r="E3" s="82"/>
      <c r="F3" s="82"/>
      <c r="G3" s="82"/>
      <c r="H3" s="83"/>
      <c r="I3" s="21"/>
      <c r="J3" s="22"/>
      <c r="K3" s="1"/>
    </row>
    <row r="4" spans="1:11" x14ac:dyDescent="0.25">
      <c r="A4" s="84"/>
      <c r="B4" s="85"/>
      <c r="C4" s="85"/>
      <c r="D4" s="86"/>
      <c r="E4" s="86"/>
      <c r="F4" s="86"/>
      <c r="G4" s="86"/>
      <c r="H4" s="86"/>
      <c r="I4" s="85"/>
      <c r="J4" s="87"/>
      <c r="K4" s="1"/>
    </row>
    <row r="5" spans="1:11" ht="3" customHeight="1" x14ac:dyDescent="0.25">
      <c r="A5" s="72"/>
      <c r="B5" s="73"/>
      <c r="C5" s="73"/>
      <c r="D5" s="73"/>
      <c r="E5" s="73"/>
      <c r="F5" s="73"/>
      <c r="G5" s="73"/>
      <c r="H5" s="73"/>
      <c r="I5" s="73"/>
      <c r="J5" s="74"/>
      <c r="K5" s="1"/>
    </row>
    <row r="6" spans="1:11" ht="15.75" x14ac:dyDescent="0.25">
      <c r="A6" s="48" t="s">
        <v>6</v>
      </c>
      <c r="B6" s="49"/>
      <c r="C6" s="49"/>
      <c r="D6" s="49"/>
      <c r="E6" s="49"/>
      <c r="F6" s="49"/>
      <c r="G6" s="49"/>
      <c r="H6" s="49"/>
      <c r="I6" s="49"/>
      <c r="J6" s="50"/>
      <c r="K6" s="1"/>
    </row>
    <row r="7" spans="1:11" ht="15.75" x14ac:dyDescent="0.25">
      <c r="A7" s="56" t="s">
        <v>7</v>
      </c>
      <c r="B7" s="57"/>
      <c r="C7" s="57"/>
      <c r="D7" s="57"/>
      <c r="E7" s="57"/>
      <c r="F7" s="57"/>
      <c r="G7" s="57"/>
      <c r="H7" s="57"/>
      <c r="I7" s="57"/>
      <c r="J7" s="58"/>
      <c r="K7" s="1"/>
    </row>
    <row r="8" spans="1:11" s="24" customFormat="1" x14ac:dyDescent="0.25">
      <c r="A8" s="32" t="s">
        <v>8</v>
      </c>
      <c r="B8" s="55" t="s">
        <v>9</v>
      </c>
      <c r="C8" s="55"/>
      <c r="D8" s="55"/>
      <c r="E8" s="55"/>
      <c r="F8" s="55"/>
      <c r="G8" s="55"/>
      <c r="H8" s="55"/>
      <c r="I8" s="55"/>
      <c r="J8" s="55"/>
      <c r="K8" s="23"/>
    </row>
    <row r="9" spans="1:11" s="24" customFormat="1" x14ac:dyDescent="0.25">
      <c r="A9" s="33" t="s">
        <v>10</v>
      </c>
      <c r="B9" s="55" t="s">
        <v>11</v>
      </c>
      <c r="C9" s="55"/>
      <c r="D9" s="55"/>
      <c r="E9" s="55"/>
      <c r="F9" s="55"/>
      <c r="G9" s="55"/>
      <c r="H9" s="55"/>
      <c r="I9" s="55"/>
      <c r="J9" s="55"/>
      <c r="K9" s="23"/>
    </row>
    <row r="10" spans="1:11" s="24" customFormat="1" x14ac:dyDescent="0.25">
      <c r="A10" s="33" t="s">
        <v>12</v>
      </c>
      <c r="B10" s="55" t="s">
        <v>13</v>
      </c>
      <c r="C10" s="55"/>
      <c r="D10" s="55"/>
      <c r="E10" s="55"/>
      <c r="F10" s="55"/>
      <c r="G10" s="55"/>
      <c r="H10" s="55"/>
      <c r="I10" s="55"/>
      <c r="J10" s="55"/>
      <c r="K10" s="23"/>
    </row>
    <row r="11" spans="1:11" s="24" customFormat="1" ht="45" customHeight="1" x14ac:dyDescent="0.25">
      <c r="A11" s="32" t="s">
        <v>14</v>
      </c>
      <c r="B11" s="40" t="s">
        <v>15</v>
      </c>
      <c r="C11" s="40"/>
      <c r="D11" s="40"/>
      <c r="E11" s="40"/>
      <c r="F11" s="40"/>
      <c r="G11" s="40"/>
      <c r="H11" s="40"/>
      <c r="I11" s="40"/>
      <c r="J11" s="40"/>
      <c r="K11" s="25"/>
    </row>
    <row r="12" spans="1:11" s="24" customFormat="1" ht="42.75" customHeight="1" x14ac:dyDescent="0.25">
      <c r="A12" s="32" t="s">
        <v>16</v>
      </c>
      <c r="B12" s="40" t="s">
        <v>17</v>
      </c>
      <c r="C12" s="40"/>
      <c r="D12" s="40"/>
      <c r="E12" s="40"/>
      <c r="F12" s="40"/>
      <c r="G12" s="40"/>
      <c r="H12" s="40"/>
      <c r="I12" s="40"/>
      <c r="J12" s="40"/>
      <c r="K12" s="25"/>
    </row>
    <row r="13" spans="1:11" ht="15.75" x14ac:dyDescent="0.25">
      <c r="A13" s="48" t="s">
        <v>18</v>
      </c>
      <c r="B13" s="49"/>
      <c r="C13" s="49"/>
      <c r="D13" s="49"/>
      <c r="E13" s="49"/>
      <c r="F13" s="49"/>
      <c r="G13" s="49"/>
      <c r="H13" s="49"/>
      <c r="I13" s="49"/>
      <c r="J13" s="50"/>
    </row>
    <row r="14" spans="1:11" ht="27.75" customHeight="1" x14ac:dyDescent="0.25">
      <c r="A14" s="34" t="s">
        <v>19</v>
      </c>
      <c r="B14" s="29">
        <v>3</v>
      </c>
      <c r="C14" s="88" t="str">
        <f>IFERROR(VLOOKUP(B14,'[1]Validacion datos'!A2:B5,2,FALSE),"")</f>
        <v>DESARROLLO PRODUCTIVO</v>
      </c>
      <c r="D14" s="88"/>
      <c r="E14" s="88"/>
      <c r="F14" s="88"/>
      <c r="G14" s="88"/>
      <c r="H14" s="88"/>
      <c r="I14" s="88"/>
      <c r="J14" s="88"/>
    </row>
    <row r="15" spans="1:11" ht="26.25" customHeight="1" x14ac:dyDescent="0.25">
      <c r="A15" s="34" t="s">
        <v>20</v>
      </c>
      <c r="B15" s="30">
        <v>3.3</v>
      </c>
      <c r="C15" s="71" t="str">
        <f>IFERROR(VLOOKUP(B15,'[1]Validacion datos'!A8:B26,2,FALSE),"")</f>
        <v>Competitividad e innovavión en un ambiente favorable a la cooperación y la responsabilidad social</v>
      </c>
      <c r="D15" s="71"/>
      <c r="E15" s="71"/>
      <c r="F15" s="71"/>
      <c r="G15" s="71"/>
      <c r="H15" s="71"/>
      <c r="I15" s="71"/>
      <c r="J15" s="71"/>
    </row>
    <row r="16" spans="1:11" ht="32.25" customHeight="1" x14ac:dyDescent="0.25">
      <c r="A16" s="34" t="s">
        <v>21</v>
      </c>
      <c r="B16" s="31" t="s">
        <v>22</v>
      </c>
      <c r="C16" s="71" t="str">
        <f>IFERROR(VLOOKUP(B16,'[1]Validacion datos'!D8:E64,2,FALSE),"")</f>
        <v>Consolidar un sistema de educación superior de calidad, que responda a las necesidades del desarrollo de la Nación</v>
      </c>
      <c r="D16" s="71"/>
      <c r="E16" s="71"/>
      <c r="F16" s="71"/>
      <c r="G16" s="71"/>
      <c r="H16" s="71"/>
      <c r="I16" s="71"/>
      <c r="J16" s="71"/>
    </row>
    <row r="17" spans="1:12" ht="15.75" x14ac:dyDescent="0.25">
      <c r="A17" s="48" t="s">
        <v>23</v>
      </c>
      <c r="B17" s="49"/>
      <c r="C17" s="49"/>
      <c r="D17" s="49"/>
      <c r="E17" s="49"/>
      <c r="F17" s="49"/>
      <c r="G17" s="49"/>
      <c r="H17" s="49"/>
      <c r="I17" s="49"/>
      <c r="J17" s="50"/>
    </row>
    <row r="18" spans="1:12" ht="29.25" customHeight="1" x14ac:dyDescent="0.25">
      <c r="A18" s="34" t="s">
        <v>24</v>
      </c>
      <c r="B18" s="40" t="s">
        <v>25</v>
      </c>
      <c r="C18" s="40"/>
      <c r="D18" s="40"/>
      <c r="E18" s="40"/>
      <c r="F18" s="40"/>
      <c r="G18" s="40"/>
      <c r="H18" s="40"/>
      <c r="I18" s="40"/>
      <c r="J18" s="40"/>
    </row>
    <row r="19" spans="1:12" ht="72.75" customHeight="1" x14ac:dyDescent="0.25">
      <c r="A19" s="32" t="s">
        <v>26</v>
      </c>
      <c r="B19" s="40" t="s">
        <v>27</v>
      </c>
      <c r="C19" s="40"/>
      <c r="D19" s="40"/>
      <c r="E19" s="40"/>
      <c r="F19" s="40"/>
      <c r="G19" s="40"/>
      <c r="H19" s="40"/>
      <c r="I19" s="40"/>
      <c r="J19" s="40"/>
    </row>
    <row r="20" spans="1:12" ht="26.25" customHeight="1" x14ac:dyDescent="0.25">
      <c r="A20" s="32" t="s">
        <v>28</v>
      </c>
      <c r="B20" s="40" t="s">
        <v>29</v>
      </c>
      <c r="C20" s="40"/>
      <c r="D20" s="40"/>
      <c r="E20" s="40"/>
      <c r="F20" s="40"/>
      <c r="G20" s="40"/>
      <c r="H20" s="40"/>
      <c r="I20" s="40"/>
      <c r="J20" s="40"/>
    </row>
    <row r="21" spans="1:12" ht="69" customHeight="1" x14ac:dyDescent="0.25">
      <c r="A21" s="32" t="s">
        <v>30</v>
      </c>
      <c r="B21" s="40" t="s">
        <v>31</v>
      </c>
      <c r="C21" s="40"/>
      <c r="D21" s="40"/>
      <c r="E21" s="40"/>
      <c r="F21" s="40"/>
      <c r="G21" s="40"/>
      <c r="H21" s="40"/>
      <c r="I21" s="40"/>
      <c r="J21" s="40"/>
      <c r="K21" s="1"/>
    </row>
    <row r="22" spans="1:12" ht="15.75" x14ac:dyDescent="0.25">
      <c r="A22" s="48" t="s">
        <v>32</v>
      </c>
      <c r="B22" s="49"/>
      <c r="C22" s="49"/>
      <c r="D22" s="49"/>
      <c r="E22" s="49"/>
      <c r="F22" s="49"/>
      <c r="G22" s="49"/>
      <c r="H22" s="49"/>
      <c r="I22" s="49"/>
      <c r="J22" s="50"/>
    </row>
    <row r="23" spans="1:12" ht="15.75" x14ac:dyDescent="0.25">
      <c r="A23" s="56" t="s">
        <v>33</v>
      </c>
      <c r="B23" s="57"/>
      <c r="C23" s="57"/>
      <c r="D23" s="57"/>
      <c r="E23" s="57"/>
      <c r="F23" s="57"/>
      <c r="G23" s="57"/>
      <c r="H23" s="57"/>
      <c r="I23" s="57"/>
      <c r="J23" s="58"/>
      <c r="K23" s="1"/>
    </row>
    <row r="24" spans="1:12" ht="15" customHeight="1" x14ac:dyDescent="0.25">
      <c r="A24" s="66" t="s">
        <v>34</v>
      </c>
      <c r="B24" s="67"/>
      <c r="C24" s="68" t="s">
        <v>35</v>
      </c>
      <c r="D24" s="70"/>
      <c r="E24" s="70"/>
      <c r="F24" s="70" t="s">
        <v>36</v>
      </c>
      <c r="G24" s="70"/>
      <c r="H24" s="67"/>
      <c r="I24" s="68" t="s">
        <v>37</v>
      </c>
      <c r="J24" s="69"/>
    </row>
    <row r="25" spans="1:12" x14ac:dyDescent="0.25">
      <c r="A25" s="59">
        <v>595209094</v>
      </c>
      <c r="B25" s="60"/>
      <c r="C25" s="63" t="s">
        <v>38</v>
      </c>
      <c r="D25" s="64"/>
      <c r="E25" s="65"/>
      <c r="F25" s="63" t="s">
        <v>39</v>
      </c>
      <c r="G25" s="64"/>
      <c r="H25" s="65"/>
      <c r="I25" s="61" t="e">
        <f>+F25/C25</f>
        <v>#VALUE!</v>
      </c>
      <c r="J25" s="62"/>
      <c r="L25" s="37"/>
    </row>
    <row r="26" spans="1:12" ht="15.75" x14ac:dyDescent="0.25">
      <c r="A26" s="56" t="s">
        <v>40</v>
      </c>
      <c r="B26" s="57"/>
      <c r="C26" s="57"/>
      <c r="D26" s="57"/>
      <c r="E26" s="57"/>
      <c r="F26" s="57"/>
      <c r="G26" s="57"/>
      <c r="H26" s="57"/>
      <c r="I26" s="57"/>
      <c r="J26" s="58"/>
      <c r="K26" s="1"/>
    </row>
    <row r="27" spans="1:12" x14ac:dyDescent="0.25">
      <c r="A27" s="4"/>
      <c r="B27"/>
      <c r="C27" s="45" t="s">
        <v>41</v>
      </c>
      <c r="D27" s="46"/>
      <c r="E27" s="45" t="s">
        <v>42</v>
      </c>
      <c r="F27" s="46"/>
      <c r="G27" s="45" t="s">
        <v>43</v>
      </c>
      <c r="H27" s="45"/>
      <c r="I27" s="45" t="s">
        <v>44</v>
      </c>
      <c r="J27" s="47"/>
      <c r="K27" s="1"/>
    </row>
    <row r="28" spans="1:12" ht="38.25" x14ac:dyDescent="0.25">
      <c r="A28" s="6" t="s">
        <v>45</v>
      </c>
      <c r="B28" s="7" t="s">
        <v>46</v>
      </c>
      <c r="C28" s="7" t="s">
        <v>47</v>
      </c>
      <c r="D28" s="7" t="s">
        <v>48</v>
      </c>
      <c r="E28" s="7" t="s">
        <v>49</v>
      </c>
      <c r="F28" s="7" t="s">
        <v>50</v>
      </c>
      <c r="G28" s="7" t="s">
        <v>51</v>
      </c>
      <c r="H28" s="7" t="s">
        <v>52</v>
      </c>
      <c r="I28" s="7" t="s">
        <v>53</v>
      </c>
      <c r="J28" s="8" t="s">
        <v>54</v>
      </c>
      <c r="K28" s="1"/>
    </row>
    <row r="29" spans="1:12" ht="60" x14ac:dyDescent="0.25">
      <c r="A29" s="28" t="s">
        <v>55</v>
      </c>
      <c r="B29" s="27" t="s">
        <v>56</v>
      </c>
      <c r="C29" s="26">
        <v>13071</v>
      </c>
      <c r="D29" s="9">
        <v>353843058</v>
      </c>
      <c r="E29" s="9">
        <v>450</v>
      </c>
      <c r="F29" s="9">
        <v>107770822</v>
      </c>
      <c r="G29" s="10">
        <v>546</v>
      </c>
      <c r="H29" s="9">
        <v>93923017.269999996</v>
      </c>
      <c r="I29" s="11">
        <f>+Tabla1[[#This Row],[Física 
(E)]]/Tabla1[[#This Row],[Física
(C)]]</f>
        <v>1.2133333333333334</v>
      </c>
      <c r="J29" s="12">
        <f>+Tabla1[[#This Row],[Financiera 
 (F)]]/Tabla1[[#This Row],[Financiera
(D)]]</f>
        <v>0.871506921140492</v>
      </c>
      <c r="K29" s="1"/>
      <c r="L29" s="36"/>
    </row>
    <row r="30" spans="1:12" x14ac:dyDescent="0.25">
      <c r="A30" s="13"/>
      <c r="B30" s="14"/>
      <c r="C30" s="15"/>
      <c r="D30" s="16"/>
      <c r="E30" s="16"/>
      <c r="F30" s="16"/>
      <c r="G30" s="17"/>
      <c r="H30" s="16"/>
      <c r="I30" s="11"/>
      <c r="J30" s="12"/>
      <c r="K30" s="1"/>
    </row>
    <row r="31" spans="1:12" x14ac:dyDescent="0.25">
      <c r="A31" s="4"/>
      <c r="B31"/>
      <c r="C31" s="45" t="s">
        <v>41</v>
      </c>
      <c r="D31" s="46"/>
      <c r="E31" s="45" t="s">
        <v>42</v>
      </c>
      <c r="F31" s="46"/>
      <c r="G31" s="45" t="s">
        <v>43</v>
      </c>
      <c r="H31" s="45"/>
      <c r="I31" s="45" t="s">
        <v>44</v>
      </c>
      <c r="J31" s="47"/>
      <c r="K31" s="1"/>
    </row>
    <row r="32" spans="1:12" ht="38.25" x14ac:dyDescent="0.25">
      <c r="A32" s="6" t="s">
        <v>45</v>
      </c>
      <c r="B32" s="7" t="s">
        <v>46</v>
      </c>
      <c r="C32" s="7" t="s">
        <v>47</v>
      </c>
      <c r="D32" s="7" t="s">
        <v>48</v>
      </c>
      <c r="E32" s="7" t="s">
        <v>49</v>
      </c>
      <c r="F32" s="7" t="s">
        <v>50</v>
      </c>
      <c r="G32" s="7" t="s">
        <v>51</v>
      </c>
      <c r="H32" s="7" t="s">
        <v>52</v>
      </c>
      <c r="I32" s="7" t="s">
        <v>53</v>
      </c>
      <c r="J32" s="8" t="s">
        <v>54</v>
      </c>
      <c r="K32" s="1"/>
      <c r="L32" s="36"/>
    </row>
    <row r="33" spans="1:12" ht="60" x14ac:dyDescent="0.25">
      <c r="A33" s="28" t="s">
        <v>57</v>
      </c>
      <c r="B33" s="27" t="s">
        <v>58</v>
      </c>
      <c r="C33" s="26">
        <v>5584</v>
      </c>
      <c r="D33" s="9">
        <v>241266033</v>
      </c>
      <c r="E33" s="9">
        <v>2434</v>
      </c>
      <c r="F33" s="9">
        <v>41202404</v>
      </c>
      <c r="G33" s="10">
        <v>2482</v>
      </c>
      <c r="H33" s="9">
        <v>34808569.509999998</v>
      </c>
      <c r="I33" s="11">
        <f>+Tabla13[[#This Row],[Física 
(E)]]/Tabla13[[#This Row],[Física
(C)]]</f>
        <v>1.0197206244864421</v>
      </c>
      <c r="J33" s="12">
        <f>+Tabla13[[#This Row],[Financiera 
 (F)]]/Tabla13[[#This Row],[Financiera
(D)]]</f>
        <v>0.84481889721774484</v>
      </c>
      <c r="K33" s="1"/>
      <c r="L33" s="36"/>
    </row>
    <row r="34" spans="1:12" x14ac:dyDescent="0.25">
      <c r="A34" s="13"/>
      <c r="B34" s="14"/>
      <c r="C34" s="15"/>
      <c r="D34" s="16"/>
      <c r="E34" s="16"/>
      <c r="F34" s="16"/>
      <c r="G34" s="17"/>
      <c r="H34" s="16"/>
      <c r="I34" s="11"/>
      <c r="J34" s="12"/>
      <c r="K34" s="1"/>
      <c r="L34" s="36"/>
    </row>
    <row r="35" spans="1:12" ht="15.75" x14ac:dyDescent="0.25">
      <c r="A35" s="48" t="s">
        <v>59</v>
      </c>
      <c r="B35" s="49"/>
      <c r="C35" s="49"/>
      <c r="D35" s="49"/>
      <c r="E35" s="49"/>
      <c r="F35" s="49"/>
      <c r="G35" s="49"/>
      <c r="H35" s="49"/>
      <c r="I35" s="49"/>
      <c r="J35" s="50"/>
      <c r="K35" s="1"/>
      <c r="L35" s="36"/>
    </row>
    <row r="36" spans="1:12" ht="15.75" x14ac:dyDescent="0.25">
      <c r="A36" s="56" t="s">
        <v>60</v>
      </c>
      <c r="B36" s="57"/>
      <c r="C36" s="57"/>
      <c r="D36" s="57"/>
      <c r="E36" s="57"/>
      <c r="F36" s="57"/>
      <c r="G36" s="57"/>
      <c r="H36" s="57"/>
      <c r="I36" s="57"/>
      <c r="J36" s="58"/>
      <c r="K36" s="1"/>
      <c r="L36" s="36"/>
    </row>
    <row r="37" spans="1:12" ht="25.5" customHeight="1" x14ac:dyDescent="0.25">
      <c r="A37" s="35" t="s">
        <v>61</v>
      </c>
      <c r="B37" s="40" t="s">
        <v>55</v>
      </c>
      <c r="C37" s="40"/>
      <c r="D37" s="40"/>
      <c r="E37" s="40"/>
      <c r="F37" s="40"/>
      <c r="G37" s="40"/>
      <c r="H37" s="40"/>
      <c r="I37" s="40"/>
      <c r="J37" s="40"/>
      <c r="K37" s="1"/>
    </row>
    <row r="38" spans="1:12" ht="61.5" customHeight="1" x14ac:dyDescent="0.25">
      <c r="A38" s="35" t="s">
        <v>62</v>
      </c>
      <c r="B38" s="40" t="s">
        <v>63</v>
      </c>
      <c r="C38" s="40"/>
      <c r="D38" s="40"/>
      <c r="E38" s="40"/>
      <c r="F38" s="40"/>
      <c r="G38" s="40"/>
      <c r="H38" s="40"/>
      <c r="I38" s="40"/>
      <c r="J38" s="40"/>
    </row>
    <row r="39" spans="1:12" ht="52.5" customHeight="1" x14ac:dyDescent="0.25">
      <c r="A39" s="35" t="s">
        <v>64</v>
      </c>
      <c r="B39" s="41" t="s">
        <v>65</v>
      </c>
      <c r="C39" s="41"/>
      <c r="D39" s="41"/>
      <c r="E39" s="41"/>
      <c r="F39" s="41"/>
      <c r="G39" s="41"/>
      <c r="H39" s="41"/>
      <c r="I39" s="41"/>
      <c r="J39" s="41"/>
    </row>
    <row r="40" spans="1:12" ht="75" customHeight="1" x14ac:dyDescent="0.25">
      <c r="A40" s="35" t="s">
        <v>66</v>
      </c>
      <c r="B40" s="41" t="s">
        <v>67</v>
      </c>
      <c r="C40" s="41"/>
      <c r="D40" s="41"/>
      <c r="E40" s="41"/>
      <c r="F40" s="41"/>
      <c r="G40" s="41"/>
      <c r="H40" s="41"/>
      <c r="I40" s="41"/>
      <c r="J40" s="41"/>
    </row>
    <row r="41" spans="1:12" ht="17.25" customHeight="1" x14ac:dyDescent="0.25">
      <c r="A41" s="42"/>
      <c r="B41" s="43"/>
      <c r="C41" s="43"/>
      <c r="D41" s="43"/>
      <c r="E41" s="43"/>
      <c r="F41" s="43"/>
      <c r="G41" s="43"/>
      <c r="H41" s="43"/>
      <c r="I41" s="43"/>
      <c r="J41" s="44"/>
    </row>
    <row r="42" spans="1:12" ht="25.5" customHeight="1" x14ac:dyDescent="0.25">
      <c r="A42" s="35" t="s">
        <v>61</v>
      </c>
      <c r="B42" s="40" t="s">
        <v>57</v>
      </c>
      <c r="C42" s="40"/>
      <c r="D42" s="40"/>
      <c r="E42" s="40"/>
      <c r="F42" s="40"/>
      <c r="G42" s="40"/>
      <c r="H42" s="40"/>
      <c r="I42" s="40"/>
      <c r="J42" s="40"/>
    </row>
    <row r="43" spans="1:12" ht="57.75" customHeight="1" x14ac:dyDescent="0.25">
      <c r="A43" s="35" t="s">
        <v>62</v>
      </c>
      <c r="B43" s="40" t="s">
        <v>68</v>
      </c>
      <c r="C43" s="40"/>
      <c r="D43" s="40"/>
      <c r="E43" s="40"/>
      <c r="F43" s="40"/>
      <c r="G43" s="40"/>
      <c r="H43" s="40"/>
      <c r="I43" s="40"/>
      <c r="J43" s="40"/>
    </row>
    <row r="44" spans="1:12" ht="55.5" customHeight="1" x14ac:dyDescent="0.25">
      <c r="A44" s="35" t="s">
        <v>64</v>
      </c>
      <c r="B44" s="41" t="s">
        <v>69</v>
      </c>
      <c r="C44" s="41"/>
      <c r="D44" s="41"/>
      <c r="E44" s="41"/>
      <c r="F44" s="41"/>
      <c r="G44" s="41"/>
      <c r="H44" s="41"/>
      <c r="I44" s="41"/>
      <c r="J44" s="41"/>
    </row>
    <row r="45" spans="1:12" ht="127.5" customHeight="1" x14ac:dyDescent="0.25">
      <c r="A45" s="35" t="s">
        <v>66</v>
      </c>
      <c r="B45" s="41" t="s">
        <v>70</v>
      </c>
      <c r="C45" s="41"/>
      <c r="D45" s="41"/>
      <c r="E45" s="41"/>
      <c r="F45" s="41"/>
      <c r="G45" s="41"/>
      <c r="H45" s="41"/>
      <c r="I45" s="41"/>
      <c r="J45" s="41"/>
    </row>
    <row r="46" spans="1:12" ht="15.75" x14ac:dyDescent="0.25">
      <c r="A46" s="48" t="s">
        <v>71</v>
      </c>
      <c r="B46" s="49"/>
      <c r="C46" s="49"/>
      <c r="D46" s="49"/>
      <c r="E46" s="49"/>
      <c r="F46" s="49"/>
      <c r="G46" s="49"/>
      <c r="H46" s="49"/>
      <c r="I46" s="49"/>
      <c r="J46" s="50"/>
    </row>
    <row r="47" spans="1:12" ht="15.75" x14ac:dyDescent="0.25">
      <c r="A47" s="51" t="s">
        <v>72</v>
      </c>
      <c r="B47" s="52"/>
      <c r="C47" s="52"/>
      <c r="D47" s="52"/>
      <c r="E47" s="52"/>
      <c r="F47" s="52"/>
      <c r="G47" s="52"/>
      <c r="H47" s="52"/>
      <c r="I47" s="52"/>
      <c r="J47" s="53"/>
      <c r="K47" s="1"/>
    </row>
    <row r="48" spans="1:12" ht="75" customHeight="1" x14ac:dyDescent="0.25">
      <c r="A48" s="41" t="s">
        <v>73</v>
      </c>
      <c r="B48" s="41"/>
      <c r="C48" s="41"/>
      <c r="D48" s="41"/>
      <c r="E48" s="41"/>
      <c r="F48" s="41"/>
      <c r="G48" s="41"/>
      <c r="H48" s="41"/>
      <c r="I48" s="41"/>
      <c r="J48" s="41"/>
    </row>
    <row r="49" spans="1:10" ht="27.75" customHeight="1" x14ac:dyDescent="0.25">
      <c r="A49" s="38"/>
      <c r="B49" s="38"/>
      <c r="C49" s="38"/>
      <c r="D49" s="38"/>
      <c r="E49" s="38"/>
      <c r="F49" s="38"/>
      <c r="G49" s="38"/>
      <c r="H49" s="38"/>
      <c r="I49" s="38"/>
      <c r="J49" s="38"/>
    </row>
    <row r="50" spans="1:10" x14ac:dyDescent="0.25">
      <c r="A50" s="54" t="s">
        <v>74</v>
      </c>
      <c r="B50" s="54"/>
      <c r="C50" s="54"/>
      <c r="D50" s="54"/>
      <c r="E50" s="54"/>
      <c r="F50" s="54"/>
      <c r="G50" s="54"/>
      <c r="H50" s="54"/>
      <c r="I50" s="54"/>
      <c r="J50" s="54"/>
    </row>
    <row r="51" spans="1:10" x14ac:dyDescent="0.25">
      <c r="A51" s="39"/>
      <c r="B51" s="39"/>
      <c r="C51" s="39"/>
      <c r="D51" s="39"/>
      <c r="E51" s="39"/>
      <c r="F51" s="39"/>
      <c r="G51" s="39"/>
      <c r="H51" s="39"/>
      <c r="I51" s="39"/>
      <c r="J51" s="39"/>
    </row>
    <row r="52" spans="1:10" x14ac:dyDescent="0.25">
      <c r="A52" s="39"/>
      <c r="B52" s="39"/>
      <c r="C52" s="39"/>
      <c r="D52" s="39"/>
      <c r="E52" s="39"/>
      <c r="F52" s="39"/>
      <c r="G52" s="39"/>
      <c r="H52" s="39"/>
      <c r="I52" s="39"/>
      <c r="J52" s="39"/>
    </row>
    <row r="53" spans="1:10" x14ac:dyDescent="0.25">
      <c r="A53" s="39"/>
      <c r="B53" s="39"/>
      <c r="C53" s="39"/>
      <c r="D53" s="39"/>
      <c r="E53" s="39"/>
      <c r="F53" s="39"/>
      <c r="G53" s="39"/>
      <c r="H53" s="39"/>
      <c r="I53" s="39"/>
      <c r="J53" s="39"/>
    </row>
    <row r="54" spans="1:10" x14ac:dyDescent="0.25">
      <c r="A54" s="39"/>
      <c r="B54" s="39"/>
      <c r="C54" s="39"/>
      <c r="D54" s="39"/>
      <c r="E54" s="39"/>
      <c r="F54" s="39"/>
      <c r="G54" s="39"/>
      <c r="H54" s="39"/>
      <c r="I54" s="39"/>
      <c r="J54" s="39"/>
    </row>
    <row r="55" spans="1:10" x14ac:dyDescent="0.25">
      <c r="A55" s="39"/>
      <c r="B55" s="39"/>
      <c r="C55" s="39"/>
      <c r="D55" s="39"/>
      <c r="E55" s="39"/>
      <c r="F55" s="39"/>
      <c r="G55" s="39"/>
      <c r="H55" s="39"/>
      <c r="I55" s="39"/>
      <c r="J55" s="39"/>
    </row>
    <row r="56" spans="1:10" x14ac:dyDescent="0.25">
      <c r="A56" s="39"/>
      <c r="B56" s="39"/>
      <c r="C56" s="39"/>
      <c r="D56" s="39"/>
      <c r="E56" s="39"/>
      <c r="F56" s="39"/>
      <c r="G56" s="39"/>
      <c r="H56" s="39"/>
      <c r="I56" s="39"/>
      <c r="J56" s="39"/>
    </row>
    <row r="57" spans="1:10" x14ac:dyDescent="0.25">
      <c r="A57" s="39"/>
      <c r="B57" s="39"/>
      <c r="C57" s="39"/>
      <c r="D57" s="39"/>
      <c r="E57" s="39"/>
      <c r="F57" s="39"/>
      <c r="G57" s="39"/>
      <c r="H57" s="39"/>
      <c r="I57" s="39"/>
      <c r="J57" s="39"/>
    </row>
    <row r="58" spans="1:10" x14ac:dyDescent="0.25">
      <c r="A58" s="39"/>
      <c r="B58" s="39"/>
      <c r="C58" s="39"/>
      <c r="D58" s="39"/>
      <c r="E58" s="39"/>
      <c r="F58" s="39"/>
      <c r="G58" s="39"/>
      <c r="H58" s="39"/>
      <c r="I58" s="39"/>
      <c r="J58" s="39"/>
    </row>
    <row r="59" spans="1:10" x14ac:dyDescent="0.25">
      <c r="A59" s="39"/>
      <c r="B59" s="39"/>
      <c r="C59" s="39"/>
      <c r="D59" s="39"/>
      <c r="E59" s="39"/>
      <c r="F59" s="39"/>
      <c r="G59" s="39"/>
      <c r="H59" s="39"/>
      <c r="I59" s="39"/>
      <c r="J59" s="39"/>
    </row>
    <row r="60" spans="1:10" x14ac:dyDescent="0.25">
      <c r="A60" s="39"/>
      <c r="B60" s="39"/>
      <c r="C60" s="39"/>
      <c r="D60" s="39"/>
      <c r="E60" s="39"/>
      <c r="F60" s="39"/>
      <c r="G60" s="39"/>
      <c r="H60" s="39"/>
      <c r="I60" s="39"/>
      <c r="J60" s="39"/>
    </row>
  </sheetData>
  <mergeCells count="5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B43:J43"/>
    <mergeCell ref="B44:J44"/>
    <mergeCell ref="B45:J45"/>
    <mergeCell ref="A41:J41"/>
    <mergeCell ref="C31:D31"/>
    <mergeCell ref="E31:F31"/>
    <mergeCell ref="G31:H31"/>
    <mergeCell ref="I31:J31"/>
    <mergeCell ref="B42:J42"/>
  </mergeCells>
  <phoneticPr fontId="21" type="noConversion"/>
  <dataValidations count="16">
    <dataValidation allowBlank="1" showInputMessage="1" showErrorMessage="1" prompt="Monto ejecutado en el trimestre" sqref="H28:H30 H32:H34"/>
    <dataValidation allowBlank="1" showInputMessage="1" showErrorMessage="1" prompt="Meta alcanzada en el trimestre" sqref="G28:G30 G32:G34"/>
    <dataValidation allowBlank="1" showInputMessage="1" showErrorMessage="1" prompt="Monto presupuestado para el producto" sqref="D28:D30 F28:F29 E29 E30:F30 D32:D34 F32:F33 E33 E34:F34"/>
    <dataValidation allowBlank="1" showInputMessage="1" showErrorMessage="1" prompt="Meta anual del indicador" sqref="E28 C28:C30 E32 C32:C34"/>
    <dataValidation allowBlank="1" showInputMessage="1" showErrorMessage="1" prompt="Nombre del indicador" sqref="B28:B30 B32:B34"/>
    <dataValidation allowBlank="1" showInputMessage="1" showErrorMessage="1" prompt="Nombre de cada producto" sqref="A28:A30 A32:A34"/>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9"/>
    <dataValidation allowBlank="1" showInputMessage="1" showErrorMessage="1" prompt="De existir desvío, explicar razones." sqref="B45:J45 B40:J40"/>
    <dataValidation allowBlank="1" showInputMessage="1" showErrorMessage="1" prompt="1. Describir lo plasmado en el presupuesto_x000a_2. Describir lo alcanzado en términos financieros y de producción " sqref="B39:J39 B44:J44"/>
    <dataValidation allowBlank="1" showInputMessage="1" showErrorMessage="1" prompt="¿En qué consiste el producto? su objetivo" sqref="B38:J38 B43:J43"/>
    <dataValidation allowBlank="1" showInputMessage="1" showErrorMessage="1" prompt="Nombre del producto" sqref="B37:J37 B42:J4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51" right="0.4" top="0.48" bottom="0.75" header="0.3" footer="0.3"/>
  <pageSetup scale="70" orientation="portrait" r:id="rId1"/>
  <ignoredErrors>
    <ignoredError sqref="G33:G34" calculatedColumn="1"/>
    <ignoredError sqref="I33:J33 I29:J29" unlockedFormula="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Magdalena Leyba - Encargada OAI</cp:lastModifiedBy>
  <cp:revision/>
  <dcterms:created xsi:type="dcterms:W3CDTF">2021-03-22T15:50:10Z</dcterms:created>
  <dcterms:modified xsi:type="dcterms:W3CDTF">2022-11-24T15:32:33Z</dcterms:modified>
  <cp:category/>
  <cp:contentStatus/>
</cp:coreProperties>
</file>