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mmartinez.ADMINISTRATIVOS\Documents\VICERRECTORIA PLANIFICACION ITLA\Presupuesto Gral\Presupuesto 2023\"/>
    </mc:Choice>
  </mc:AlternateContent>
  <xr:revisionPtr revIDLastSave="0" documentId="13_ncr:1_{AF439F60-1064-491B-B1F5-32124D80B5D3}" xr6:coauthVersionLast="47" xr6:coauthVersionMax="47" xr10:uidLastSave="{00000000-0000-0000-0000-000000000000}"/>
  <bookViews>
    <workbookView xWindow="-120" yWindow="480" windowWidth="29040" windowHeight="15840" xr2:uid="{00000000-000D-0000-FFFF-FFFF00000000}"/>
  </bookViews>
  <sheets>
    <sheet name="Hoja1" sheetId="1" r:id="rId1"/>
  </sheets>
  <definedNames>
    <definedName name="_xlnm.Print_Area" localSheetId="0">Hoja1!$A$1:$J$60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5" i="1" l="1"/>
  <c r="J33" i="1" l="1"/>
  <c r="J29" i="1"/>
  <c r="I29" i="1"/>
  <c r="I33" i="1"/>
</calcChain>
</file>

<file path=xl/sharedStrings.xml><?xml version="1.0" encoding="utf-8"?>
<sst xmlns="http://schemas.openxmlformats.org/spreadsheetml/2006/main" count="96" uniqueCount="76">
  <si>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</si>
  <si>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</si>
  <si>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</si>
  <si>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</si>
  <si>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</si>
  <si>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</si>
  <si>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</si>
  <si>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</si>
  <si>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</si>
  <si>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</si>
  <si>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</si>
  <si>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</si>
  <si>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</si>
  <si>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</si>
  <si>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</si>
  <si>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</si>
  <si>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</si>
  <si>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</si>
  <si>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</si>
  <si>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</si>
  <si>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</si>
  <si>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</si>
  <si>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</si>
  <si>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</si>
  <si>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</si>
  <si>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</si>
  <si>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</si>
  <si>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</si>
  <si>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</si>
  <si>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</si>
  <si>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</si>
  <si>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</si>
  <si>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</si>
  <si>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</si>
  <si>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</si>
  <si>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</si>
  <si>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</si>
  <si>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</si>
  <si>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</si>
  <si>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</si>
  <si>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</si>
  <si>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</si>
  <si>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</si>
  <si>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</si>
  <si>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</si>
  <si>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</si>
  <si>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</si>
  <si>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</si>
  <si>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</si>
  <si>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</si>
  <si>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Informe de Evaluación Trimestral de las Metas Físicas-Financieras</t>
  </si>
  <si>
    <t>0219 - MINISTERIO DE EDUCACIÓN SUPERIOR CIENCIA Y TECNOLOGÍA</t>
  </si>
  <si>
    <t>01 - MINISTERIO DE EDUCACIÓN SUPERIOR CIENCIA Y TECNOLOGÍA</t>
  </si>
  <si>
    <t>0002 - INSTITUTO TECNOLÓGICO DE LAS AMÉRICAS</t>
  </si>
  <si>
    <t>Formar profesionales en alta tecnología promoviendo la educación especializada, sustentada en la innovación y emprendimiento contribuyendo al desarrollo de los sectores productivos de la nación.</t>
  </si>
  <si>
    <t>Ser referente de formación especializada en alta tecnología con egresados emprendedores y destacados en innovación, soluciones tecnológicas efectivas y altos estándares de calidad a nivel nacional e internacional.</t>
  </si>
  <si>
    <t>3.3.3</t>
  </si>
  <si>
    <t xml:space="preserve"> 12 - Fomento y desarrollo de la ciencia y la tecnología</t>
  </si>
  <si>
    <t>Este programa es el responsable de coordinar los servicios de educación permanente a jóvenes desde los 16 años y educación técnica superior a jóvenes bachilleres. Su función principal es contribuir al desarrollo de las carreras de ciencia y tecnología a nivel nacional. 
Asimismo, debe promover el desarrollo y especialización de los profesionales en materia de tecnología.</t>
  </si>
  <si>
    <t>Jóvenes desde los 16 años e interesados en educación técnica superior.</t>
  </si>
  <si>
    <t>6787 - Bachilleres que acceden al servicio de Educación Tecnológica Técnica Superior con enfoque de género</t>
  </si>
  <si>
    <t xml:space="preserve">Matriculados en Educación Técnica Superior </t>
  </si>
  <si>
    <t>6788 - Bachilleres y profesionales que aceden a cursos, diplomados y talleres con enfoque de género</t>
  </si>
  <si>
    <t>Egresados de educación continua</t>
  </si>
  <si>
    <t>La modalidad técnico superior se refiere a jóvenes matriculados en las carreras con una duración de 2 años (tecnólogo en multimedia, tecnólogo en desarrollo de software, tecnólogo en redes de información) y 2.5 años (tecnólogo en manufactura automatiza, tecnólogo en sonido, tecnólogo en seguridad informática y tecnólogo en mecatrónica), que al finalizar su plan de estudios se convertirá en egresados.</t>
  </si>
  <si>
    <t>La modalidad de educación permanente está compuesta por cursos cortos, seminarios, talleres, diplomados, conferencias y cualquier otra forma de entrenamiento que satisfaga necesidades puntuales del mercado, combinando actualización profesional, brevedad de tiempo y aval profesional.</t>
  </si>
  <si>
    <t>Incrementada la proporción de jóvenes matriculados en educación técnica superior en sus regiones/ comunidades de origen en el 9,802 en el 2019 a 12,914 en el 2024
Mejoradas las competencias de los estudiantes en el manejo de las TIC de 6,417 en el 2019 a 7,324 en el 2024</t>
  </si>
  <si>
    <t>I -Información Institucional</t>
  </si>
  <si>
    <t>DESARROLLO PRODUCTIVO</t>
  </si>
  <si>
    <t>Competitividad e innovavión en un ambiente favorable a la cooperación y la responsabilidad social</t>
  </si>
  <si>
    <t>Consolidar un sistema de educación superior de calidad, que responda a las necesidades del desarrollo de la Nación</t>
  </si>
  <si>
    <t xml:space="preserve">De la meta propuesta para el Trimestre Octubre - Diciembre fue de 732 egresados, de  lo cual se logro en un 101.23%  de lo programado. Lo anterior se logró con un monto presupuestario de RD$ 177,635,249.66 de los RD$ 130,970,295.00 programados, lo que representa un 135.63% de los recursos financieros asignados. </t>
  </si>
  <si>
    <t xml:space="preserve">Para este producto la meta física programada se logro en un 101.23%. En relación a la ejecución financiera la misma fue lograda en un 135.63% está variación se debió a que se ejecutaron todos los pagos de los docentes por hora pendientes de realizar de trimestres anteriores. Esta situación de atrasos se debido a la falta de disponibilidad de cuota compromiso para realizar el pago de la nómina docente según mes trabajado. En adición los procesos que se ejecutaron con la asignación de los recursos del organismo financiador 104 para la ejecución del Proyecto Protoscanner 3D, todos fueron devengados en el último trimestre. </t>
  </si>
  <si>
    <t>Para este producto se logro de la producción física programa en un 107.76% debido a las acciones realizadas desde las extensiones para reducir los niveles de deserción de los matriculados. En relación a la ejecución financiera la misma fue lograda en un 136.66% . Esto se debe todos los procesos de compras que no fueron devengados en trimestres anteriores, se hizo un esfuerzo para que se ejecutaran en su totalidad.</t>
  </si>
  <si>
    <t>Seguiremos con la identificación de los factores que inciden en la deserción de los estudiantes de educación permanente para elevar el numero de egresados en lo referente al producto 6788.
Se proyecto un crecimiento de los matriculados en educación superior para el 2024.</t>
  </si>
  <si>
    <t xml:space="preserve">De la meta propuesta para el Trimestre Octubre - Diciembre fue de 1,547 egresados de educación continua, de  lo cual se logro en un 107.76%  de lo programado. Lo anterior se logró con un monto presupuestario de RD$ 102,662,944.45 de los RD$ 75,122,221.00 programados, lo que representa un 136.66% de los recursos financieros asignados.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</si>
</sst>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color theme="1"/>
      <name val="Calibri"/>
      <family val="2"/>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4">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0" borderId="17" xfId="0" applyBorder="1"/>
    <xf numFmtId="0" fontId="10" fillId="0" borderId="0" xfId="0" applyFont="1" applyProtection="1">
      <protection locked="0"/>
    </xf>
    <xf numFmtId="0" fontId="14" fillId="8" borderId="28" xfId="0" applyFont="1" applyFill="1" applyBorder="1" applyAlignment="1">
      <alignment horizontal="center" vertical="center" wrapText="1" readingOrder="1"/>
    </xf>
    <xf numFmtId="0" fontId="14" fillId="8" borderId="29" xfId="0" applyFont="1" applyFill="1" applyBorder="1" applyAlignment="1">
      <alignment horizontal="center" vertical="center" wrapText="1" readingOrder="1"/>
    </xf>
    <xf numFmtId="0" fontId="14" fillId="8" borderId="30" xfId="0" applyFont="1" applyFill="1" applyBorder="1" applyAlignment="1">
      <alignment horizontal="center" vertical="center" wrapText="1" readingOrder="1"/>
    </xf>
    <xf numFmtId="166" fontId="15" fillId="0" borderId="26" xfId="0" applyNumberFormat="1" applyFont="1" applyBorder="1" applyAlignment="1" applyProtection="1">
      <alignment horizontal="center" vertical="center" wrapText="1" readingOrder="1"/>
      <protection locked="0"/>
    </xf>
    <xf numFmtId="10" fontId="15" fillId="7" borderId="26" xfId="2" applyNumberFormat="1" applyFont="1" applyFill="1" applyBorder="1" applyAlignment="1" applyProtection="1">
      <alignment horizontal="center" vertical="center" wrapText="1" readingOrder="1"/>
      <protection locked="0"/>
    </xf>
    <xf numFmtId="167" fontId="15" fillId="7" borderId="23" xfId="0" applyNumberFormat="1" applyFont="1" applyFill="1" applyBorder="1" applyAlignment="1" applyProtection="1">
      <alignment horizontal="center" vertical="center" wrapText="1" readingOrder="1"/>
      <protection locked="0"/>
    </xf>
    <xf numFmtId="0" fontId="15" fillId="0" borderId="31" xfId="0" applyFont="1" applyBorder="1" applyAlignment="1" applyProtection="1">
      <alignment vertical="top" wrapText="1"/>
      <protection locked="0"/>
    </xf>
    <xf numFmtId="0" fontId="15" fillId="0" borderId="32" xfId="0" applyFont="1" applyBorder="1" applyAlignment="1" applyProtection="1">
      <alignment vertical="top" wrapText="1"/>
      <protection locked="0"/>
    </xf>
    <xf numFmtId="165" fontId="15" fillId="0" borderId="32" xfId="0" applyNumberFormat="1" applyFont="1" applyBorder="1" applyAlignment="1" applyProtection="1">
      <alignment horizontal="center" vertical="center" wrapText="1" readingOrder="1"/>
      <protection locked="0"/>
    </xf>
    <xf numFmtId="166" fontId="15" fillId="0" borderId="32" xfId="0" applyNumberFormat="1" applyFont="1" applyBorder="1" applyAlignment="1" applyProtection="1">
      <alignment horizontal="center" vertical="center" wrapText="1" readingOrder="1"/>
      <protection locked="0"/>
    </xf>
    <xf numFmtId="165" fontId="15" fillId="0" borderId="32" xfId="0" applyNumberFormat="1" applyFont="1" applyBorder="1" applyAlignment="1" applyProtection="1">
      <alignment horizontal="center"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0"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0" fillId="0" borderId="0" xfId="0" applyAlignment="1" applyProtection="1">
      <alignment wrapText="1"/>
      <protection locked="0"/>
    </xf>
    <xf numFmtId="0" fontId="0" fillId="0" borderId="0" xfId="0" applyAlignment="1">
      <alignment wrapText="1"/>
    </xf>
    <xf numFmtId="0" fontId="10" fillId="0" borderId="0" xfId="0" applyFont="1" applyAlignment="1" applyProtection="1">
      <alignment wrapText="1"/>
      <protection locked="0"/>
    </xf>
    <xf numFmtId="165" fontId="22" fillId="0" borderId="26" xfId="0" applyNumberFormat="1" applyFont="1" applyBorder="1" applyAlignment="1" applyProtection="1">
      <alignment horizontal="center" vertical="center" wrapText="1" readingOrder="1"/>
      <protection locked="0"/>
    </xf>
    <xf numFmtId="0" fontId="15" fillId="0" borderId="26" xfId="0" applyFont="1" applyBorder="1" applyAlignment="1" applyProtection="1">
      <alignment vertical="center" wrapText="1"/>
      <protection locked="0"/>
    </xf>
    <xf numFmtId="0" fontId="15" fillId="0" borderId="22" xfId="0" applyFont="1" applyBorder="1" applyAlignment="1" applyProtection="1">
      <alignment vertical="center" wrapText="1"/>
      <protection locked="0"/>
    </xf>
    <xf numFmtId="0" fontId="0" fillId="6" borderId="19" xfId="0" applyFill="1" applyBorder="1" applyAlignment="1">
      <alignment horizontal="center" vertical="center" wrapText="1"/>
    </xf>
    <xf numFmtId="0" fontId="0" fillId="6" borderId="19" xfId="0" applyFill="1" applyBorder="1" applyAlignment="1">
      <alignment horizontal="center" vertical="center"/>
    </xf>
    <xf numFmtId="0" fontId="0" fillId="0" borderId="19" xfId="0" applyBorder="1" applyAlignment="1" applyProtection="1">
      <alignment horizontal="center" vertical="center" wrapText="1"/>
      <protection locked="0"/>
    </xf>
    <xf numFmtId="0" fontId="9" fillId="0" borderId="20" xfId="0" applyFont="1" applyBorder="1" applyAlignment="1">
      <alignment vertical="center" wrapText="1"/>
    </xf>
    <xf numFmtId="0" fontId="2" fillId="0" borderId="20" xfId="0" applyFont="1" applyBorder="1" applyAlignment="1">
      <alignment wrapText="1"/>
    </xf>
    <xf numFmtId="0" fontId="9" fillId="0" borderId="20" xfId="0" applyFont="1" applyBorder="1" applyAlignment="1">
      <alignment vertical="center"/>
    </xf>
    <xf numFmtId="0" fontId="9" fillId="0" borderId="20" xfId="0" applyFont="1" applyBorder="1" applyAlignment="1" applyProtection="1">
      <alignment vertical="center" wrapText="1"/>
      <protection locked="0"/>
    </xf>
    <xf numFmtId="4" fontId="0" fillId="0" borderId="0" xfId="0" applyNumberFormat="1"/>
    <xf numFmtId="39" fontId="0" fillId="0" borderId="0" xfId="0" applyNumberFormat="1"/>
    <xf numFmtId="166" fontId="22" fillId="0" borderId="26" xfId="0" applyNumberFormat="1" applyFont="1" applyBorder="1" applyAlignment="1" applyProtection="1">
      <alignment horizontal="center" vertical="center" wrapText="1" readingOrder="1"/>
      <protection locked="0"/>
    </xf>
    <xf numFmtId="165" fontId="22" fillId="0" borderId="26" xfId="0" applyNumberFormat="1" applyFont="1" applyBorder="1" applyAlignment="1" applyProtection="1">
      <alignment horizontal="center" vertical="center" wrapText="1"/>
      <protection locked="0"/>
    </xf>
    <xf numFmtId="165" fontId="15" fillId="0" borderId="26" xfId="0" applyNumberFormat="1" applyFont="1" applyBorder="1" applyAlignment="1" applyProtection="1">
      <alignment horizontal="center" vertical="center" wrapText="1" readingOrder="1"/>
      <protection locked="0"/>
    </xf>
    <xf numFmtId="0" fontId="0" fillId="6" borderId="20" xfId="0"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19" fillId="0" borderId="20" xfId="0" quotePrefix="1" applyNumberFormat="1"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0" fillId="6" borderId="20" xfId="0" applyFill="1" applyBorder="1" applyAlignment="1">
      <alignment horizontal="center" vertical="center" wrapText="1"/>
    </xf>
    <xf numFmtId="0" fontId="12" fillId="6" borderId="21" xfId="0" applyFont="1" applyFill="1" applyBorder="1" applyAlignment="1">
      <alignment horizontal="center" vertical="center" wrapText="1" readingOrder="1"/>
    </xf>
    <xf numFmtId="0" fontId="12" fillId="6" borderId="22" xfId="0" applyFont="1" applyFill="1" applyBorder="1" applyAlignment="1">
      <alignment horizontal="center" vertical="center" wrapText="1" readingOrder="1"/>
    </xf>
    <xf numFmtId="0" fontId="12" fillId="6" borderId="23" xfId="0" applyFont="1" applyFill="1" applyBorder="1" applyAlignment="1">
      <alignment horizontal="center" vertical="center" wrapText="1" readingOrder="1"/>
    </xf>
    <xf numFmtId="0" fontId="12" fillId="6" borderId="24" xfId="0" applyFont="1" applyFill="1" applyBorder="1" applyAlignment="1">
      <alignment horizontal="center" vertical="center" wrapText="1" readingOrder="1"/>
    </xf>
    <xf numFmtId="0" fontId="12" fillId="6" borderId="36" xfId="0" applyFont="1" applyFill="1" applyBorder="1" applyAlignment="1">
      <alignment horizontal="center" vertical="center" wrapText="1" readingOrder="1"/>
    </xf>
    <xf numFmtId="0" fontId="13" fillId="8" borderId="26" xfId="0" applyFont="1" applyFill="1" applyBorder="1" applyAlignment="1">
      <alignment horizontal="center" vertical="center" wrapText="1" readingOrder="1"/>
    </xf>
    <xf numFmtId="0" fontId="10" fillId="6" borderId="26" xfId="0" applyFont="1" applyFill="1" applyBorder="1" applyAlignment="1">
      <alignment vertical="top" wrapText="1"/>
    </xf>
    <xf numFmtId="0" fontId="10" fillId="6" borderId="27" xfId="0" applyFont="1" applyFill="1" applyBorder="1" applyAlignment="1">
      <alignment vertical="top" wrapText="1"/>
    </xf>
    <xf numFmtId="39" fontId="10" fillId="0" borderId="23" xfId="1" applyNumberFormat="1" applyFont="1" applyFill="1" applyBorder="1" applyAlignment="1" applyProtection="1">
      <alignment horizontal="center" vertical="center" wrapText="1" readingOrder="1"/>
      <protection locked="0"/>
    </xf>
    <xf numFmtId="39" fontId="10" fillId="0" borderId="36" xfId="1" applyNumberFormat="1" applyFont="1" applyFill="1" applyBorder="1" applyAlignment="1" applyProtection="1">
      <alignment horizontal="center" vertical="center" wrapText="1" readingOrder="1"/>
      <protection locked="0"/>
    </xf>
    <xf numFmtId="39" fontId="10" fillId="0" borderId="22"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0" fillId="0" borderId="33" xfId="0" applyFont="1" applyBorder="1" applyAlignment="1" applyProtection="1">
      <alignment horizontal="left" vertical="center" wrapText="1"/>
      <protection locked="0"/>
    </xf>
    <xf numFmtId="0" fontId="20" fillId="0" borderId="34" xfId="0" applyFont="1" applyBorder="1" applyAlignment="1" applyProtection="1">
      <alignment horizontal="left" vertical="center" wrapText="1"/>
      <protection locked="0"/>
    </xf>
    <xf numFmtId="0" fontId="20" fillId="0" borderId="35" xfId="0" applyFont="1" applyBorder="1" applyAlignment="1" applyProtection="1">
      <alignment horizontal="left" vertical="center" wrapText="1"/>
      <protection locked="0"/>
    </xf>
    <xf numFmtId="0" fontId="17" fillId="0" borderId="0" xfId="0" applyFont="1" applyAlignment="1">
      <alignment horizontal="left" vertical="center" wrapText="1"/>
    </xf>
    <xf numFmtId="0" fontId="20" fillId="0" borderId="20" xfId="0" applyFont="1" applyBorder="1" applyAlignment="1" applyProtection="1">
      <alignment horizontal="justify" vertical="center" wrapText="1"/>
      <protection locked="0"/>
    </xf>
    <xf numFmtId="0" fontId="23" fillId="0" borderId="20" xfId="0" applyFont="1" applyBorder="1" applyAlignment="1" applyProtection="1">
      <alignment horizontal="justify" vertical="center" wrapText="1"/>
      <protection locked="0"/>
    </xf>
    <xf numFmtId="39" fontId="10" fillId="0" borderId="25" xfId="1" applyNumberFormat="1" applyFont="1" applyFill="1" applyBorder="1" applyAlignment="1" applyProtection="1">
      <alignment horizontal="center" vertical="center" wrapText="1" readingOrder="1"/>
      <protection locked="0"/>
    </xf>
    <xf numFmtId="39" fontId="10" fillId="0" borderId="26" xfId="1" applyNumberFormat="1" applyFont="1" applyFill="1" applyBorder="1" applyAlignment="1" applyProtection="1">
      <alignment horizontal="center" vertical="center" wrapText="1" readingOrder="1"/>
      <protection locked="0"/>
    </xf>
    <xf numFmtId="10" fontId="10" fillId="7" borderId="26" xfId="2" applyNumberFormat="1" applyFont="1" applyFill="1" applyBorder="1" applyAlignment="1" applyProtection="1">
      <alignment horizontal="center" vertical="center" wrapText="1" readingOrder="1"/>
    </xf>
    <xf numFmtId="10" fontId="10" fillId="7" borderId="27" xfId="2" applyNumberFormat="1" applyFont="1" applyFill="1" applyBorder="1" applyAlignment="1" applyProtection="1">
      <alignment horizontal="center" vertical="center" wrapText="1" readingOrder="1"/>
    </xf>
    <xf numFmtId="0" fontId="9" fillId="0" borderId="17"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18" xfId="0" applyFont="1" applyBorder="1" applyAlignment="1" applyProtection="1">
      <alignment horizontal="center" vertical="center" wrapText="1"/>
      <protection locked="0"/>
    </xf>
  </cellXfs>
  <cellStyles count="3">
    <cellStyle name="Comma" xfId="1" builtinId="3"/>
    <cellStyle name="Normal" xfId="0" builtinId="0"/>
    <cellStyle name="Percent" xfId="2" builtinId="5"/>
  </cellStyles>
  <dxfs count="30">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C98A8C8D-83DC-49CF-993B-AE19E4BF8865}"/>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29" dataDxfId="27" headerRowBorderDxfId="28" tableBorderDxfId="26" totalsRowBorderDxfId="25">
  <tableColumns count="10">
    <tableColumn id="1" xr3:uid="{00000000-0010-0000-0000-000001000000}" name="Producto" dataDxfId="24"/>
    <tableColumn id="2" xr3:uid="{00000000-0010-0000-0000-000002000000}" name="Indicador" dataDxfId="23"/>
    <tableColumn id="3" xr3:uid="{00000000-0010-0000-0000-000003000000}" name="Física_x000a_(A)" dataDxfId="22"/>
    <tableColumn id="4" xr3:uid="{00000000-0010-0000-0000-000004000000}" name="Financiera_x000a_(B)" dataDxfId="21"/>
    <tableColumn id="9" xr3:uid="{00000000-0010-0000-0000-000009000000}" name="Física_x000a_(C)" dataDxfId="20"/>
    <tableColumn id="10" xr3:uid="{00000000-0010-0000-0000-00000A000000}" name="Financiera_x000a_(D)" dataDxfId="19"/>
    <tableColumn id="5" xr3:uid="{00000000-0010-0000-0000-000005000000}" name="Física _x000a_(E)" dataDxfId="18"/>
    <tableColumn id="6" xr3:uid="{00000000-0010-0000-0000-000006000000}" name="Financiera _x000a_ (F)" dataDxfId="17"/>
    <tableColumn id="7" xr3:uid="{00000000-0010-0000-0000-000007000000}" name="Física _x000a_(%)_x000a_ G=E/C" dataDxfId="16">
      <calculatedColumnFormula>+Tabla1[[#This Row],[Física 
(E)]]/Tabla1[[#This Row],[Física
(C)]]</calculatedColumnFormula>
    </tableColumn>
    <tableColumn id="8" xr3:uid="{00000000-0010-0000-0000-000008000000}" name="Financiero _x000a_(%) _x000a_H=F/D" dataDxfId="1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32:J34" totalsRowShown="0" headerRowDxfId="14" dataDxfId="12" headerRowBorderDxfId="13" tableBorderDxfId="11" totalsRowBorderDxfId="10">
  <tableColumns count="10">
    <tableColumn id="1" xr3:uid="{00000000-0010-0000-0100-000001000000}" name="Producto" dataDxfId="9"/>
    <tableColumn id="2" xr3:uid="{00000000-0010-0000-0100-000002000000}" name="Indicador" dataDxfId="8"/>
    <tableColumn id="3" xr3:uid="{00000000-0010-0000-0100-000003000000}" name="Física_x000a_(A)" dataDxfId="7"/>
    <tableColumn id="4" xr3:uid="{00000000-0010-0000-0100-000004000000}" name="Financiera_x000a_(B)" dataDxfId="6"/>
    <tableColumn id="9" xr3:uid="{00000000-0010-0000-0100-000009000000}" name="Física_x000a_(C)" dataDxfId="5"/>
    <tableColumn id="10" xr3:uid="{00000000-0010-0000-0100-00000A000000}" name="Financiera_x000a_(D)" dataDxfId="4"/>
    <tableColumn id="5" xr3:uid="{00000000-0010-0000-0100-000005000000}" name="Física _x000a_(E)" dataDxfId="3"/>
    <tableColumn id="6" xr3:uid="{00000000-0010-0000-0100-000006000000}" name="Financiera _x000a_ (F)" dataDxfId="2"/>
    <tableColumn id="7" xr3:uid="{00000000-0010-0000-0100-000007000000}" name="Física _x000a_(%)_x000a_ G=E/C" dataDxfId="1">
      <calculatedColumnFormula>+Tabla13[[#This Row],[Física 
(E)]]/Tabla13[[#This Row],[Física
(C)]]</calculatedColumnFormula>
    </tableColumn>
    <tableColumn id="8" xr3:uid="{00000000-0010-0000-0100-000008000000}" name="Financiero _x000a_(%) _x000a_H=F/D" dataDxfId="0">
      <calculatedColumnFormula>+Tabla13[[#This Row],[Financiera 
 (F)]]/Tabla13[[#This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tabSelected="1" topLeftCell="A30" zoomScale="145" zoomScaleNormal="145" zoomScaleSheetLayoutView="100" workbookViewId="0">
      <selection activeCell="B44" sqref="B44:J44"/>
    </sheetView>
  </sheetViews>
  <sheetFormatPr defaultColWidth="11.42578125" defaultRowHeight="15" x14ac:dyDescent="0.25"/>
  <cols>
    <col min="1" max="1" width="23" style="5" customWidth="1"/>
    <col min="2" max="10" width="12.7109375" style="5" customWidth="1"/>
    <col min="11" max="11" width="12.5703125" style="5" bestFit="1" customWidth="1"/>
    <col min="12" max="12" width="13.7109375" bestFit="1" customWidth="1"/>
  </cols>
  <sheetData>
    <row r="1" spans="1:11" ht="21.75" thickBot="1" x14ac:dyDescent="0.3">
      <c r="A1" s="17"/>
      <c r="B1" s="51" t="s">
        <v>50</v>
      </c>
      <c r="C1" s="52"/>
      <c r="D1" s="52"/>
      <c r="E1" s="52"/>
      <c r="F1" s="52"/>
      <c r="G1" s="52"/>
      <c r="H1" s="52"/>
      <c r="I1" s="52"/>
      <c r="J1" s="53"/>
      <c r="K1" s="1"/>
    </row>
    <row r="2" spans="1:11" ht="21.75" thickBot="1" x14ac:dyDescent="0.3">
      <c r="A2" s="18"/>
      <c r="B2" s="54" t="s">
        <v>0</v>
      </c>
      <c r="C2" s="55"/>
      <c r="D2" s="54" t="s">
        <v>1</v>
      </c>
      <c r="E2" s="55"/>
      <c r="F2" s="55"/>
      <c r="G2" s="55"/>
      <c r="H2" s="56"/>
      <c r="I2" s="2" t="s">
        <v>2</v>
      </c>
      <c r="J2" s="3" t="s">
        <v>3</v>
      </c>
      <c r="K2" s="1"/>
    </row>
    <row r="3" spans="1:11" ht="21.75" thickBot="1" x14ac:dyDescent="0.3">
      <c r="A3" s="19"/>
      <c r="B3" s="57" t="s">
        <v>4</v>
      </c>
      <c r="C3" s="58"/>
      <c r="D3" s="57"/>
      <c r="E3" s="58"/>
      <c r="F3" s="58"/>
      <c r="G3" s="58"/>
      <c r="H3" s="59"/>
      <c r="I3" s="21"/>
      <c r="J3" s="22"/>
      <c r="K3" s="1"/>
    </row>
    <row r="4" spans="1:11" x14ac:dyDescent="0.25">
      <c r="A4" s="60"/>
      <c r="B4" s="61"/>
      <c r="C4" s="61"/>
      <c r="D4" s="62"/>
      <c r="E4" s="62"/>
      <c r="F4" s="62"/>
      <c r="G4" s="62"/>
      <c r="H4" s="62"/>
      <c r="I4" s="61"/>
      <c r="J4" s="63"/>
      <c r="K4" s="1"/>
    </row>
    <row r="5" spans="1:11" ht="3" customHeight="1" x14ac:dyDescent="0.25">
      <c r="A5" s="42"/>
      <c r="B5" s="43"/>
      <c r="C5" s="43"/>
      <c r="D5" s="43"/>
      <c r="E5" s="43"/>
      <c r="F5" s="43"/>
      <c r="G5" s="43"/>
      <c r="H5" s="43"/>
      <c r="I5" s="43"/>
      <c r="J5" s="44"/>
      <c r="K5" s="1"/>
    </row>
    <row r="6" spans="1:11" ht="15.75" x14ac:dyDescent="0.25">
      <c r="A6" s="45" t="s">
        <v>67</v>
      </c>
      <c r="B6" s="46"/>
      <c r="C6" s="46"/>
      <c r="D6" s="46"/>
      <c r="E6" s="46"/>
      <c r="F6" s="46"/>
      <c r="G6" s="46"/>
      <c r="H6" s="46"/>
      <c r="I6" s="46"/>
      <c r="J6" s="47"/>
      <c r="K6" s="1"/>
    </row>
    <row r="7" spans="1:11" ht="15.75" x14ac:dyDescent="0.25">
      <c r="A7" s="48" t="s">
        <v>5</v>
      </c>
      <c r="B7" s="49"/>
      <c r="C7" s="49"/>
      <c r="D7" s="49"/>
      <c r="E7" s="49"/>
      <c r="F7" s="49"/>
      <c r="G7" s="49"/>
      <c r="H7" s="49"/>
      <c r="I7" s="49"/>
      <c r="J7" s="50"/>
      <c r="K7" s="1"/>
    </row>
    <row r="8" spans="1:11" s="24" customFormat="1" x14ac:dyDescent="0.25">
      <c r="A8" s="32" t="s">
        <v>6</v>
      </c>
      <c r="B8" s="64" t="s">
        <v>51</v>
      </c>
      <c r="C8" s="64"/>
      <c r="D8" s="64"/>
      <c r="E8" s="64"/>
      <c r="F8" s="64"/>
      <c r="G8" s="64"/>
      <c r="H8" s="64"/>
      <c r="I8" s="64"/>
      <c r="J8" s="64"/>
      <c r="K8" s="23"/>
    </row>
    <row r="9" spans="1:11" s="24" customFormat="1" x14ac:dyDescent="0.25">
      <c r="A9" s="33" t="s">
        <v>35</v>
      </c>
      <c r="B9" s="64" t="s">
        <v>52</v>
      </c>
      <c r="C9" s="64"/>
      <c r="D9" s="64"/>
      <c r="E9" s="64"/>
      <c r="F9" s="64"/>
      <c r="G9" s="64"/>
      <c r="H9" s="64"/>
      <c r="I9" s="64"/>
      <c r="J9" s="64"/>
      <c r="K9" s="23"/>
    </row>
    <row r="10" spans="1:11" s="24" customFormat="1" x14ac:dyDescent="0.25">
      <c r="A10" s="33" t="s">
        <v>36</v>
      </c>
      <c r="B10" s="64" t="s">
        <v>53</v>
      </c>
      <c r="C10" s="64"/>
      <c r="D10" s="64"/>
      <c r="E10" s="64"/>
      <c r="F10" s="64"/>
      <c r="G10" s="64"/>
      <c r="H10" s="64"/>
      <c r="I10" s="64"/>
      <c r="J10" s="64"/>
      <c r="K10" s="23"/>
    </row>
    <row r="11" spans="1:11" s="24" customFormat="1" ht="45" customHeight="1" x14ac:dyDescent="0.25">
      <c r="A11" s="32" t="s">
        <v>7</v>
      </c>
      <c r="B11" s="65" t="s">
        <v>54</v>
      </c>
      <c r="C11" s="65"/>
      <c r="D11" s="65"/>
      <c r="E11" s="65"/>
      <c r="F11" s="65"/>
      <c r="G11" s="65"/>
      <c r="H11" s="65"/>
      <c r="I11" s="65"/>
      <c r="J11" s="65"/>
      <c r="K11" s="25"/>
    </row>
    <row r="12" spans="1:11" s="24" customFormat="1" ht="42.75" customHeight="1" x14ac:dyDescent="0.25">
      <c r="A12" s="32" t="s">
        <v>8</v>
      </c>
      <c r="B12" s="65" t="s">
        <v>55</v>
      </c>
      <c r="C12" s="65"/>
      <c r="D12" s="65"/>
      <c r="E12" s="65"/>
      <c r="F12" s="65"/>
      <c r="G12" s="65"/>
      <c r="H12" s="65"/>
      <c r="I12" s="65"/>
      <c r="J12" s="65"/>
      <c r="K12" s="25"/>
    </row>
    <row r="13" spans="1:11" ht="15.75" x14ac:dyDescent="0.25">
      <c r="A13" s="45" t="s">
        <v>9</v>
      </c>
      <c r="B13" s="46"/>
      <c r="C13" s="46"/>
      <c r="D13" s="46"/>
      <c r="E13" s="46"/>
      <c r="F13" s="46"/>
      <c r="G13" s="46"/>
      <c r="H13" s="46"/>
      <c r="I13" s="46"/>
      <c r="J13" s="47"/>
    </row>
    <row r="14" spans="1:11" ht="27.75" customHeight="1" x14ac:dyDescent="0.25">
      <c r="A14" s="34" t="s">
        <v>10</v>
      </c>
      <c r="B14" s="29">
        <v>3</v>
      </c>
      <c r="C14" s="66" t="s">
        <v>68</v>
      </c>
      <c r="D14" s="66"/>
      <c r="E14" s="66"/>
      <c r="F14" s="66"/>
      <c r="G14" s="66"/>
      <c r="H14" s="66"/>
      <c r="I14" s="66"/>
      <c r="J14" s="66"/>
    </row>
    <row r="15" spans="1:11" ht="26.25" customHeight="1" x14ac:dyDescent="0.25">
      <c r="A15" s="34" t="s">
        <v>11</v>
      </c>
      <c r="B15" s="30">
        <v>3.3</v>
      </c>
      <c r="C15" s="41" t="s">
        <v>69</v>
      </c>
      <c r="D15" s="41"/>
      <c r="E15" s="41"/>
      <c r="F15" s="41"/>
      <c r="G15" s="41"/>
      <c r="H15" s="41"/>
      <c r="I15" s="41"/>
      <c r="J15" s="41"/>
    </row>
    <row r="16" spans="1:11" ht="32.25" customHeight="1" x14ac:dyDescent="0.25">
      <c r="A16" s="34" t="s">
        <v>12</v>
      </c>
      <c r="B16" s="31" t="s">
        <v>56</v>
      </c>
      <c r="C16" s="41" t="s">
        <v>70</v>
      </c>
      <c r="D16" s="41"/>
      <c r="E16" s="41"/>
      <c r="F16" s="41"/>
      <c r="G16" s="41"/>
      <c r="H16" s="41"/>
      <c r="I16" s="41"/>
      <c r="J16" s="41"/>
    </row>
    <row r="17" spans="1:12" ht="15.75" x14ac:dyDescent="0.25">
      <c r="A17" s="45" t="s">
        <v>13</v>
      </c>
      <c r="B17" s="46"/>
      <c r="C17" s="46"/>
      <c r="D17" s="46"/>
      <c r="E17" s="46"/>
      <c r="F17" s="46"/>
      <c r="G17" s="46"/>
      <c r="H17" s="46"/>
      <c r="I17" s="46"/>
      <c r="J17" s="47"/>
    </row>
    <row r="18" spans="1:12" ht="29.25" customHeight="1" x14ac:dyDescent="0.25">
      <c r="A18" s="34" t="s">
        <v>14</v>
      </c>
      <c r="B18" s="65" t="s">
        <v>57</v>
      </c>
      <c r="C18" s="65"/>
      <c r="D18" s="65"/>
      <c r="E18" s="65"/>
      <c r="F18" s="65"/>
      <c r="G18" s="65"/>
      <c r="H18" s="65"/>
      <c r="I18" s="65"/>
      <c r="J18" s="65"/>
    </row>
    <row r="19" spans="1:12" ht="72.75" customHeight="1" x14ac:dyDescent="0.25">
      <c r="A19" s="32" t="s">
        <v>15</v>
      </c>
      <c r="B19" s="65" t="s">
        <v>58</v>
      </c>
      <c r="C19" s="65"/>
      <c r="D19" s="65"/>
      <c r="E19" s="65"/>
      <c r="F19" s="65"/>
      <c r="G19" s="65"/>
      <c r="H19" s="65"/>
      <c r="I19" s="65"/>
      <c r="J19" s="65"/>
    </row>
    <row r="20" spans="1:12" ht="26.25" customHeight="1" x14ac:dyDescent="0.25">
      <c r="A20" s="32" t="s">
        <v>16</v>
      </c>
      <c r="B20" s="65" t="s">
        <v>59</v>
      </c>
      <c r="C20" s="65"/>
      <c r="D20" s="65"/>
      <c r="E20" s="65"/>
      <c r="F20" s="65"/>
      <c r="G20" s="65"/>
      <c r="H20" s="65"/>
      <c r="I20" s="65"/>
      <c r="J20" s="65"/>
    </row>
    <row r="21" spans="1:12" ht="69" customHeight="1" x14ac:dyDescent="0.25">
      <c r="A21" s="32" t="s">
        <v>37</v>
      </c>
      <c r="B21" s="65" t="s">
        <v>66</v>
      </c>
      <c r="C21" s="65"/>
      <c r="D21" s="65"/>
      <c r="E21" s="65"/>
      <c r="F21" s="65"/>
      <c r="G21" s="65"/>
      <c r="H21" s="65"/>
      <c r="I21" s="65"/>
      <c r="J21" s="65"/>
      <c r="K21" s="1"/>
    </row>
    <row r="22" spans="1:12" ht="15.75" x14ac:dyDescent="0.25">
      <c r="A22" s="45" t="s">
        <v>17</v>
      </c>
      <c r="B22" s="46"/>
      <c r="C22" s="46"/>
      <c r="D22" s="46"/>
      <c r="E22" s="46"/>
      <c r="F22" s="46"/>
      <c r="G22" s="46"/>
      <c r="H22" s="46"/>
      <c r="I22" s="46"/>
      <c r="J22" s="47"/>
    </row>
    <row r="23" spans="1:12" ht="15.75" x14ac:dyDescent="0.25">
      <c r="A23" s="48" t="s">
        <v>18</v>
      </c>
      <c r="B23" s="49"/>
      <c r="C23" s="49"/>
      <c r="D23" s="49"/>
      <c r="E23" s="49"/>
      <c r="F23" s="49"/>
      <c r="G23" s="49"/>
      <c r="H23" s="49"/>
      <c r="I23" s="49"/>
      <c r="J23" s="50"/>
      <c r="K23" s="1"/>
    </row>
    <row r="24" spans="1:12" ht="15" customHeight="1" x14ac:dyDescent="0.25">
      <c r="A24" s="67" t="s">
        <v>19</v>
      </c>
      <c r="B24" s="68"/>
      <c r="C24" s="69" t="s">
        <v>20</v>
      </c>
      <c r="D24" s="71"/>
      <c r="E24" s="71"/>
      <c r="F24" s="71" t="s">
        <v>21</v>
      </c>
      <c r="G24" s="71"/>
      <c r="H24" s="68"/>
      <c r="I24" s="69" t="s">
        <v>22</v>
      </c>
      <c r="J24" s="70"/>
    </row>
    <row r="25" spans="1:12" x14ac:dyDescent="0.25">
      <c r="A25" s="87">
        <v>734161247</v>
      </c>
      <c r="B25" s="88"/>
      <c r="C25" s="75">
        <v>832696247</v>
      </c>
      <c r="D25" s="76"/>
      <c r="E25" s="77"/>
      <c r="F25" s="75">
        <v>493725259.80000001</v>
      </c>
      <c r="G25" s="76"/>
      <c r="H25" s="77"/>
      <c r="I25" s="89">
        <f>+F25/C25</f>
        <v>0.59292360398977517</v>
      </c>
      <c r="J25" s="90"/>
      <c r="L25" s="37"/>
    </row>
    <row r="26" spans="1:12" ht="15.75" x14ac:dyDescent="0.25">
      <c r="A26" s="48" t="s">
        <v>23</v>
      </c>
      <c r="B26" s="49"/>
      <c r="C26" s="49"/>
      <c r="D26" s="49"/>
      <c r="E26" s="49"/>
      <c r="F26" s="49"/>
      <c r="G26" s="49"/>
      <c r="H26" s="49"/>
      <c r="I26" s="49"/>
      <c r="J26" s="50"/>
      <c r="K26" s="1"/>
    </row>
    <row r="27" spans="1:12" x14ac:dyDescent="0.25">
      <c r="A27" s="4"/>
      <c r="B27"/>
      <c r="C27" s="72" t="s">
        <v>49</v>
      </c>
      <c r="D27" s="73"/>
      <c r="E27" s="72" t="s">
        <v>47</v>
      </c>
      <c r="F27" s="73"/>
      <c r="G27" s="72" t="s">
        <v>48</v>
      </c>
      <c r="H27" s="72"/>
      <c r="I27" s="72" t="s">
        <v>24</v>
      </c>
      <c r="J27" s="74"/>
      <c r="K27" s="1"/>
    </row>
    <row r="28" spans="1:12" ht="38.25" x14ac:dyDescent="0.25">
      <c r="A28" s="6" t="s">
        <v>25</v>
      </c>
      <c r="B28" s="7" t="s">
        <v>26</v>
      </c>
      <c r="C28" s="7" t="s">
        <v>38</v>
      </c>
      <c r="D28" s="7" t="s">
        <v>39</v>
      </c>
      <c r="E28" s="7" t="s">
        <v>41</v>
      </c>
      <c r="F28" s="7" t="s">
        <v>42</v>
      </c>
      <c r="G28" s="7" t="s">
        <v>43</v>
      </c>
      <c r="H28" s="7" t="s">
        <v>44</v>
      </c>
      <c r="I28" s="7" t="s">
        <v>45</v>
      </c>
      <c r="J28" s="8" t="s">
        <v>46</v>
      </c>
      <c r="K28" s="1"/>
    </row>
    <row r="29" spans="1:12" ht="60" x14ac:dyDescent="0.25">
      <c r="A29" s="28" t="s">
        <v>60</v>
      </c>
      <c r="B29" s="27" t="s">
        <v>61</v>
      </c>
      <c r="C29" s="26">
        <v>15279</v>
      </c>
      <c r="D29" s="38">
        <v>456590309</v>
      </c>
      <c r="E29" s="38">
        <v>732</v>
      </c>
      <c r="F29" s="38">
        <v>130970295</v>
      </c>
      <c r="G29" s="39">
        <v>741</v>
      </c>
      <c r="H29" s="38">
        <v>177635249.66</v>
      </c>
      <c r="I29" s="10">
        <f>+Tabla1[[#This Row],[Física 
(E)]]/Tabla1[[#This Row],[Física
(C)]]</f>
        <v>1.0122950819672132</v>
      </c>
      <c r="J29" s="11">
        <f>+Tabla1[[#This Row],[Financiera 
 (F)]]/Tabla1[[#This Row],[Financiera
(D)]]</f>
        <v>1.3563018214168334</v>
      </c>
      <c r="K29" s="1"/>
      <c r="L29" s="36"/>
    </row>
    <row r="30" spans="1:12" x14ac:dyDescent="0.25">
      <c r="A30" s="12"/>
      <c r="B30" s="13"/>
      <c r="C30" s="14"/>
      <c r="D30" s="15"/>
      <c r="E30" s="15"/>
      <c r="F30" s="15"/>
      <c r="G30" s="16"/>
      <c r="H30" s="15"/>
      <c r="I30" s="10"/>
      <c r="J30" s="11"/>
      <c r="K30" s="1"/>
    </row>
    <row r="31" spans="1:12" x14ac:dyDescent="0.25">
      <c r="A31" s="4"/>
      <c r="B31"/>
      <c r="C31" s="72" t="s">
        <v>49</v>
      </c>
      <c r="D31" s="73"/>
      <c r="E31" s="72" t="s">
        <v>47</v>
      </c>
      <c r="F31" s="73"/>
      <c r="G31" s="72" t="s">
        <v>48</v>
      </c>
      <c r="H31" s="72"/>
      <c r="I31" s="72" t="s">
        <v>24</v>
      </c>
      <c r="J31" s="74"/>
      <c r="K31" s="1"/>
    </row>
    <row r="32" spans="1:12" ht="38.25" x14ac:dyDescent="0.25">
      <c r="A32" s="6" t="s">
        <v>25</v>
      </c>
      <c r="B32" s="7" t="s">
        <v>26</v>
      </c>
      <c r="C32" s="7" t="s">
        <v>38</v>
      </c>
      <c r="D32" s="7" t="s">
        <v>39</v>
      </c>
      <c r="E32" s="7" t="s">
        <v>41</v>
      </c>
      <c r="F32" s="7" t="s">
        <v>42</v>
      </c>
      <c r="G32" s="7" t="s">
        <v>43</v>
      </c>
      <c r="H32" s="7" t="s">
        <v>44</v>
      </c>
      <c r="I32" s="7" t="s">
        <v>45</v>
      </c>
      <c r="J32" s="8" t="s">
        <v>46</v>
      </c>
      <c r="K32" s="1"/>
      <c r="L32" s="36"/>
    </row>
    <row r="33" spans="1:12" ht="60" x14ac:dyDescent="0.25">
      <c r="A33" s="28" t="s">
        <v>62</v>
      </c>
      <c r="B33" s="27" t="s">
        <v>63</v>
      </c>
      <c r="C33" s="40">
        <v>6284</v>
      </c>
      <c r="D33" s="9">
        <v>277570938</v>
      </c>
      <c r="E33" s="9">
        <v>1547</v>
      </c>
      <c r="F33" s="9">
        <v>75122221</v>
      </c>
      <c r="G33" s="39">
        <v>1667</v>
      </c>
      <c r="H33" s="9">
        <v>102662944.45</v>
      </c>
      <c r="I33" s="10">
        <f>+Tabla13[[#This Row],[Física 
(E)]]/Tabla13[[#This Row],[Física
(C)]]</f>
        <v>1.0775694893341952</v>
      </c>
      <c r="J33" s="11">
        <f>+Tabla13[[#This Row],[Financiera 
 (F)]]/Tabla13[[#This Row],[Financiera
(D)]]</f>
        <v>1.366612209854658</v>
      </c>
      <c r="K33" s="1"/>
      <c r="L33" s="36"/>
    </row>
    <row r="34" spans="1:12" x14ac:dyDescent="0.25">
      <c r="A34" s="12"/>
      <c r="B34" s="13"/>
      <c r="C34" s="14"/>
      <c r="D34" s="15"/>
      <c r="E34" s="15"/>
      <c r="F34" s="15"/>
      <c r="G34" s="16"/>
      <c r="H34" s="15"/>
      <c r="I34" s="10"/>
      <c r="J34" s="11"/>
      <c r="K34" s="1"/>
      <c r="L34" s="36"/>
    </row>
    <row r="35" spans="1:12" ht="15.75" x14ac:dyDescent="0.25">
      <c r="A35" s="45" t="s">
        <v>27</v>
      </c>
      <c r="B35" s="46"/>
      <c r="C35" s="46"/>
      <c r="D35" s="46"/>
      <c r="E35" s="46"/>
      <c r="F35" s="46"/>
      <c r="G35" s="46"/>
      <c r="H35" s="46"/>
      <c r="I35" s="46"/>
      <c r="J35" s="47"/>
      <c r="K35" s="1"/>
      <c r="L35" s="36"/>
    </row>
    <row r="36" spans="1:12" ht="15.75" x14ac:dyDescent="0.25">
      <c r="A36" s="48" t="s">
        <v>28</v>
      </c>
      <c r="B36" s="49"/>
      <c r="C36" s="49"/>
      <c r="D36" s="49"/>
      <c r="E36" s="49"/>
      <c r="F36" s="49"/>
      <c r="G36" s="49"/>
      <c r="H36" s="49"/>
      <c r="I36" s="49"/>
      <c r="J36" s="50"/>
      <c r="K36" s="1"/>
      <c r="L36" s="36"/>
    </row>
    <row r="37" spans="1:12" ht="25.5" customHeight="1" x14ac:dyDescent="0.25">
      <c r="A37" s="35" t="s">
        <v>29</v>
      </c>
      <c r="B37" s="85" t="s">
        <v>60</v>
      </c>
      <c r="C37" s="85"/>
      <c r="D37" s="85"/>
      <c r="E37" s="85"/>
      <c r="F37" s="85"/>
      <c r="G37" s="85"/>
      <c r="H37" s="85"/>
      <c r="I37" s="85"/>
      <c r="J37" s="85"/>
      <c r="K37" s="1"/>
    </row>
    <row r="38" spans="1:12" ht="61.5" customHeight="1" x14ac:dyDescent="0.25">
      <c r="A38" s="35" t="s">
        <v>30</v>
      </c>
      <c r="B38" s="85" t="s">
        <v>64</v>
      </c>
      <c r="C38" s="85"/>
      <c r="D38" s="85"/>
      <c r="E38" s="85"/>
      <c r="F38" s="85"/>
      <c r="G38" s="85"/>
      <c r="H38" s="85"/>
      <c r="I38" s="85"/>
      <c r="J38" s="85"/>
    </row>
    <row r="39" spans="1:12" ht="52.5" customHeight="1" x14ac:dyDescent="0.25">
      <c r="A39" s="35" t="s">
        <v>31</v>
      </c>
      <c r="B39" s="86" t="s">
        <v>71</v>
      </c>
      <c r="C39" s="86"/>
      <c r="D39" s="86"/>
      <c r="E39" s="86"/>
      <c r="F39" s="86"/>
      <c r="G39" s="86"/>
      <c r="H39" s="86"/>
      <c r="I39" s="86"/>
      <c r="J39" s="86"/>
    </row>
    <row r="40" spans="1:12" ht="75" customHeight="1" x14ac:dyDescent="0.25">
      <c r="A40" s="35" t="s">
        <v>32</v>
      </c>
      <c r="B40" s="86" t="s">
        <v>72</v>
      </c>
      <c r="C40" s="86"/>
      <c r="D40" s="86"/>
      <c r="E40" s="86"/>
      <c r="F40" s="86"/>
      <c r="G40" s="86"/>
      <c r="H40" s="86"/>
      <c r="I40" s="86"/>
      <c r="J40" s="86"/>
    </row>
    <row r="41" spans="1:12" ht="17.25" customHeight="1" x14ac:dyDescent="0.25">
      <c r="A41" s="91"/>
      <c r="B41" s="92"/>
      <c r="C41" s="92"/>
      <c r="D41" s="92"/>
      <c r="E41" s="92"/>
      <c r="F41" s="92"/>
      <c r="G41" s="92"/>
      <c r="H41" s="92"/>
      <c r="I41" s="92"/>
      <c r="J41" s="93"/>
    </row>
    <row r="42" spans="1:12" ht="25.5" customHeight="1" x14ac:dyDescent="0.25">
      <c r="A42" s="35" t="s">
        <v>29</v>
      </c>
      <c r="B42" s="65" t="s">
        <v>62</v>
      </c>
      <c r="C42" s="65"/>
      <c r="D42" s="65"/>
      <c r="E42" s="65"/>
      <c r="F42" s="65"/>
      <c r="G42" s="65"/>
      <c r="H42" s="65"/>
      <c r="I42" s="65"/>
      <c r="J42" s="65"/>
    </row>
    <row r="43" spans="1:12" ht="57.75" customHeight="1" x14ac:dyDescent="0.25">
      <c r="A43" s="35" t="s">
        <v>30</v>
      </c>
      <c r="B43" s="65" t="s">
        <v>65</v>
      </c>
      <c r="C43" s="65"/>
      <c r="D43" s="65"/>
      <c r="E43" s="65"/>
      <c r="F43" s="65"/>
      <c r="G43" s="65"/>
      <c r="H43" s="65"/>
      <c r="I43" s="65"/>
      <c r="J43" s="65"/>
    </row>
    <row r="44" spans="1:12" ht="55.5" customHeight="1" x14ac:dyDescent="0.25">
      <c r="A44" s="35" t="s">
        <v>31</v>
      </c>
      <c r="B44" s="65" t="s">
        <v>75</v>
      </c>
      <c r="C44" s="65"/>
      <c r="D44" s="65"/>
      <c r="E44" s="65"/>
      <c r="F44" s="65"/>
      <c r="G44" s="65"/>
      <c r="H44" s="65"/>
      <c r="I44" s="65"/>
      <c r="J44" s="65"/>
    </row>
    <row r="45" spans="1:12" ht="71.25" customHeight="1" x14ac:dyDescent="0.25">
      <c r="A45" s="35" t="s">
        <v>32</v>
      </c>
      <c r="B45" s="85" t="s">
        <v>73</v>
      </c>
      <c r="C45" s="85"/>
      <c r="D45" s="85"/>
      <c r="E45" s="85"/>
      <c r="F45" s="85"/>
      <c r="G45" s="85"/>
      <c r="H45" s="85"/>
      <c r="I45" s="85"/>
      <c r="J45" s="85"/>
    </row>
    <row r="46" spans="1:12" ht="15.75" x14ac:dyDescent="0.25">
      <c r="A46" s="45" t="s">
        <v>33</v>
      </c>
      <c r="B46" s="46"/>
      <c r="C46" s="46"/>
      <c r="D46" s="46"/>
      <c r="E46" s="46"/>
      <c r="F46" s="46"/>
      <c r="G46" s="46"/>
      <c r="H46" s="46"/>
      <c r="I46" s="46"/>
      <c r="J46" s="47"/>
    </row>
    <row r="47" spans="1:12" ht="15.75" x14ac:dyDescent="0.25">
      <c r="A47" s="78" t="s">
        <v>34</v>
      </c>
      <c r="B47" s="79"/>
      <c r="C47" s="79"/>
      <c r="D47" s="79"/>
      <c r="E47" s="79"/>
      <c r="F47" s="79"/>
      <c r="G47" s="79"/>
      <c r="H47" s="79"/>
      <c r="I47" s="79"/>
      <c r="J47" s="80"/>
      <c r="K47" s="1"/>
    </row>
    <row r="48" spans="1:12" ht="75" customHeight="1" x14ac:dyDescent="0.25">
      <c r="A48" s="81" t="s">
        <v>74</v>
      </c>
      <c r="B48" s="82"/>
      <c r="C48" s="82"/>
      <c r="D48" s="82"/>
      <c r="E48" s="82"/>
      <c r="F48" s="82"/>
      <c r="G48" s="82"/>
      <c r="H48" s="82"/>
      <c r="I48" s="82"/>
      <c r="J48" s="83"/>
    </row>
    <row r="49" spans="1:10" ht="27.75" customHeight="1" x14ac:dyDescent="0.25">
      <c r="A49" s="20"/>
      <c r="B49" s="20"/>
      <c r="C49" s="20"/>
      <c r="D49" s="20"/>
      <c r="E49" s="20"/>
      <c r="F49" s="20"/>
      <c r="G49" s="20"/>
      <c r="H49" s="20"/>
      <c r="I49" s="20"/>
      <c r="J49" s="20"/>
    </row>
    <row r="50" spans="1:10" ht="30.75" customHeight="1" x14ac:dyDescent="0.25">
      <c r="A50" s="84" t="s">
        <v>40</v>
      </c>
      <c r="B50" s="84"/>
      <c r="C50" s="84"/>
      <c r="D50" s="84"/>
      <c r="E50" s="84"/>
      <c r="F50" s="84"/>
      <c r="G50" s="84"/>
      <c r="H50" s="84"/>
      <c r="I50" s="84"/>
      <c r="J50" s="84"/>
    </row>
  </sheetData>
  <mergeCells count="57">
    <mergeCell ref="B43:J43"/>
    <mergeCell ref="B44:J44"/>
    <mergeCell ref="B45:J45"/>
    <mergeCell ref="A41:J41"/>
    <mergeCell ref="C31:D31"/>
    <mergeCell ref="E31:F31"/>
    <mergeCell ref="G31:H31"/>
    <mergeCell ref="I31:J31"/>
    <mergeCell ref="B42:J42"/>
    <mergeCell ref="A46:J46"/>
    <mergeCell ref="A47:J47"/>
    <mergeCell ref="A48:J48"/>
    <mergeCell ref="A50:J50"/>
    <mergeCell ref="B9:J9"/>
    <mergeCell ref="B10:J10"/>
    <mergeCell ref="B21:J21"/>
    <mergeCell ref="A35:J35"/>
    <mergeCell ref="A36:J36"/>
    <mergeCell ref="B37:J37"/>
    <mergeCell ref="B38:J38"/>
    <mergeCell ref="B39:J39"/>
    <mergeCell ref="B40:J40"/>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1" type="noConversion"/>
  <dataValidations count="16">
    <dataValidation allowBlank="1" showInputMessage="1" showErrorMessage="1" prompt="Monto ejecutado en el trimestre" sqref="H34 H32 H28 H30" xr:uid="{00000000-0002-0000-0000-000000000000}"/>
    <dataValidation allowBlank="1" showInputMessage="1" showErrorMessage="1" prompt="Meta alcanzada en el trimestre" sqref="G28:G30 G32:G34" xr:uid="{00000000-0002-0000-0000-000001000000}"/>
    <dataValidation allowBlank="1" showInputMessage="1" showErrorMessage="1" prompt="Monto presupuestado para el producto" sqref="D28:D30 F28:F29 E29 E30:F30 D32:D34 F32:F33 E33 E34:F34 H33 H29" xr:uid="{00000000-0002-0000-0000-000002000000}"/>
    <dataValidation allowBlank="1" showInputMessage="1" showErrorMessage="1" prompt="Meta anual del indicador" sqref="E28 C28:C30 E32 C32:C34" xr:uid="{00000000-0002-0000-0000-000003000000}"/>
    <dataValidation allowBlank="1" showInputMessage="1" showErrorMessage="1" prompt="Nombre del indicador" sqref="B28:B30 B32:B34" xr:uid="{00000000-0002-0000-0000-000004000000}"/>
    <dataValidation allowBlank="1" showInputMessage="1" showErrorMessage="1" prompt="Nombre de cada producto" sqref="A28:A30 A32:A34"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48:J49" xr:uid="{00000000-0002-0000-0000-000008000000}"/>
    <dataValidation allowBlank="1" showInputMessage="1" showErrorMessage="1" prompt="De existir desvío, explicar razones." sqref="B45:J45 B40:J40" xr:uid="{00000000-0002-0000-0000-000009000000}"/>
    <dataValidation allowBlank="1" showInputMessage="1" showErrorMessage="1" prompt="1. Describir lo plasmado en el presupuesto_x000a_2. Describir lo alcanzado en términos financieros y de producción " sqref="B39:J39 B44:J44" xr:uid="{00000000-0002-0000-0000-00000A000000}"/>
    <dataValidation allowBlank="1" showInputMessage="1" showErrorMessage="1" prompt="¿En qué consiste el producto? su objetivo" sqref="B38:J38 B43:J43" xr:uid="{00000000-0002-0000-0000-00000B000000}"/>
    <dataValidation allowBlank="1" showInputMessage="1" showErrorMessage="1" prompt="Nombre del producto" sqref="B37:J37 B42:J42" xr:uid="{00000000-0002-0000-0000-00000C000000}"/>
    <dataValidation allowBlank="1" showInputMessage="1" showErrorMessage="1" prompt="¿A quién va dirigido el programa?, ¿qué característica tiene esta población que requiere ser beneficiada?" sqref="B20:J20" xr:uid="{00000000-0002-0000-0000-00000D000000}"/>
    <dataValidation allowBlank="1" showInputMessage="1" prompt="Nombre del capítulo" sqref="B8:J10" xr:uid="{00000000-0002-0000-0000-00000E000000}"/>
    <dataValidation allowBlank="1" sqref="A8" xr:uid="{00000000-0002-0000-0000-00000F000000}"/>
  </dataValidations>
  <pageMargins left="0.51" right="0.4" top="0.48" bottom="0.75" header="0.3" footer="0.3"/>
  <pageSetup scale="70" orientation="portrait" r:id="rId1"/>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Hoja1</vt:lpstr>
      <vt:lpstr>Hoja1!Print_Area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Minerba Martinez</cp:lastModifiedBy>
  <cp:lastPrinted>2024-01-15T19:53:53Z</cp:lastPrinted>
  <dcterms:created xsi:type="dcterms:W3CDTF">2021-03-22T15:50:10Z</dcterms:created>
  <dcterms:modified xsi:type="dcterms:W3CDTF">2024-01-15T20:17:35Z</dcterms:modified>
</cp:coreProperties>
</file>