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mmartinez\Documents\VICERRECTORIA PLANIFICACION ITLA\Presupuesto Gral\Presupuesto 2024\"/>
    </mc:Choice>
  </mc:AlternateContent>
  <xr:revisionPtr revIDLastSave="0" documentId="13_ncr:1_{FC0F00BA-9146-4BE8-8043-993BD90472EB}" xr6:coauthVersionLast="47" xr6:coauthVersionMax="47" xr10:uidLastSave="{00000000-0000-0000-0000-000000000000}"/>
  <bookViews>
    <workbookView xWindow="-120" yWindow="-120" windowWidth="29040" windowHeight="15720" xr2:uid="{00000000-000D-0000-FFFF-FFFF00000000}"/>
  </bookViews>
  <sheets>
    <sheet name="Hoja1" sheetId="1" r:id="rId1"/>
  </sheets>
  <definedNames>
    <definedName name="_xlnm.Print_Area" localSheetId="0">Hoja1!$A$1:$J$60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I25" i="1" l="1"/>
  <c r="J33" i="1" l="1"/>
  <c r="J29" i="1"/>
  <c r="I29" i="1"/>
  <c r="I33" i="1"/>
</calcChain>
</file>

<file path=xl/sharedStrings.xml><?xml version="1.0" encoding="utf-8"?>
<sst xmlns="http://schemas.openxmlformats.org/spreadsheetml/2006/main" count="96" uniqueCount="76">
  <si>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</si>
  <si>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</si>
  <si>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</si>
  <si>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</si>
  <si>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</si>
  <si>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</si>
  <si>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</si>
  <si>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</si>
  <si>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</si>
  <si>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</si>
  <si>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</si>
  <si>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</si>
  <si>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</si>
  <si>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</si>
  <si>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</si>
  <si>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</si>
  <si>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</si>
  <si>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</si>
  <si>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</si>
  <si>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</si>
  <si>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</si>
  <si>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</si>
  <si>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</si>
  <si>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</si>
  <si>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</si>
  <si>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</si>
  <si>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</si>
  <si>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</si>
  <si>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</si>
  <si>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</si>
  <si>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</si>
  <si>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</si>
  <si>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</si>
  <si>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</si>
  <si>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</si>
  <si>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</si>
  <si>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</si>
  <si>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</si>
  <si>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</si>
  <si>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</si>
  <si>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</si>
  <si>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</si>
  <si>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</si>
  <si>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</si>
  <si>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</si>
  <si>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</si>
  <si>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</si>
  <si>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</si>
  <si>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</si>
  <si>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</si>
  <si>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</si>
  <si>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0219 - MINISTERIO DE EDUCACIÓN SUPERIOR CIENCIA Y TECNOLOGÍA</t>
  </si>
  <si>
    <t>01 - MINISTERIO DE EDUCACIÓN SUPERIOR CIENCIA Y TECNOLOGÍA</t>
  </si>
  <si>
    <t>0002 - INSTITUTO TECNOLÓGICO DE LAS AMÉRICAS</t>
  </si>
  <si>
    <t>Formar profesionales en alta tecnología promoviendo la educación especializada, sustentada en la innovación y emprendimiento contribuyendo al desarrollo de los sectores productivos de la nación.</t>
  </si>
  <si>
    <t>Ser referente de formación especializada en alta tecnología con egresados emprendedores y destacados en innovación, soluciones tecnológicas efectivas y altos estándares de calidad a nivel nacional e internacional.</t>
  </si>
  <si>
    <t>3.3.3</t>
  </si>
  <si>
    <t xml:space="preserve"> 12 - Fomento y desarrollo de la ciencia y la tecnología</t>
  </si>
  <si>
    <t>Este programa es el responsable de coordinar los servicios de educación permanente a jóvenes desde los 16 años y educación técnica superior a jóvenes bachilleres. Su función principal es contribuir al desarrollo de las carreras de ciencia y tecnología a nivel nacional. 
Asimismo, debe promover el desarrollo y especialización de los profesionales en materia de tecnología.</t>
  </si>
  <si>
    <t>Jóvenes desde los 16 años e interesados en educación técnica superior.</t>
  </si>
  <si>
    <t>6787 - Bachilleres que acceden al servicio de Educación Tecnológica Técnica Superior con enfoque de género</t>
  </si>
  <si>
    <t xml:space="preserve">Matriculados en Educación Técnica Superior </t>
  </si>
  <si>
    <t>6788 - Bachilleres y profesionales que aceden a cursos, diplomados y talleres con enfoque de género</t>
  </si>
  <si>
    <t>Egresados de educación continua</t>
  </si>
  <si>
    <t>La modalidad técnico superior se refiere a jóvenes matriculados en las carreras con una duración de 2 años (tecnólogo en multimedia, tecnólogo en desarrollo de software, tecnólogo en redes de información) y 2.5 años (tecnólogo en manufactura automatiza, tecnólogo en sonido, tecnólogo en seguridad informática y tecnólogo en mecatrónica), que al finalizar su plan de estudios se convertirá en egresados.</t>
  </si>
  <si>
    <t>La modalidad de educación permanente está compuesta por cursos cortos, seminarios, talleres, diplomados, conferencias y cualquier otra forma de entrenamiento que satisfaga necesidades puntuales del mercado, combinando actualización profesional, brevedad de tiempo y aval profesional.</t>
  </si>
  <si>
    <t>I -Información Institucional</t>
  </si>
  <si>
    <t>Incrementada la proporción de jóvenes matriculados en educación técnica superior en sus regiones/ comunidades de origen en el 9,802 en el 2019 a 18,416 en el 2024
Mejoradas las competencias de los estudiantes en el manejo de las TIC de 6,417 en el 2019 a 12,200 en el 2024</t>
  </si>
  <si>
    <t>DESARROLLO PRODUCTIVO</t>
  </si>
  <si>
    <t>Consolidar un sistema de educación superior de calidad, que responda a las necesidades del desarrollo de la Nación</t>
  </si>
  <si>
    <t xml:space="preserve">De la meta propuesta para el Trimestre Abril - Junio fue de 5,900 matriculados, de  lo cual se logro en un 102.47%  de lo programado. Lo anterior se logró con un monto presupuestario de RD$ 218,510,242.15 de los RD$ 188,100,000.00 programados, lo que representa un 116.2% de los recursos financieros asignados. </t>
  </si>
  <si>
    <t>Competitividad e innovación en un ambiente favorable a la cooperación y la responsabilidad social</t>
  </si>
  <si>
    <t>Para este producto la meta física programada se logro en un 102.5%. En relación a la ejecución financiera la misma fue lograda en un 116.2%, esto se debió al incremento en la nomina del personal docente por hora con la puesta en marcha de las extensiones de Monte Plata, Nagua y Pedernales.</t>
  </si>
  <si>
    <t>Para obtener una mejora en la ejecución de los recursos financieros será necesario hacer una mejor planificación de los procesos de compras de modo que la ejecución presupuestaria no se vea afectada o en su defecto realizar las reprogramaciones cuando aplique.
En relación al producto 6787 la tendencia es de un incremento en la matricula del técnico superior.</t>
  </si>
  <si>
    <t xml:space="preserve">De la meta propuesta para el Trimestre Abril - Junio fue de 3,300 egresados de educación continua, de  lo cual se logro en un 125.7%  de lo programado. Lo anterior se logró con un monto presupuestario de RD$ 44,179,676.43 de los RD$ 56,422,552.00 programados, lo que representa un 78.30% de los recursos financieros asignados. </t>
  </si>
  <si>
    <t>Para este producto se logro de la producción física programa en un 125.70% debido a la puesta en marcha de las extensiones Monte Plata, Pedernales y Moca la cual ha tenido una amplia aceptación en la población de dichas localidades, por igual los resultados de aprobados en las demás extensiones mejoraron notablemente en comparación a los obtenidos en el 1er trimestre. En relación a la ejecución financiera la misma fue lograda en un 78.30% . Esto se debe a que los procesos que se planificaron ejecutar durante el trimestre no se realizaron en su totalidad lo que insidio en una disminución en la ejecución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</si>
</sst>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color theme="1"/>
      <name val="Calibri"/>
      <family val="2"/>
    </font>
    <font>
      <i/>
      <sz val="11"/>
      <name val="Calibri"/>
      <family val="2"/>
      <scheme val="minor"/>
    </font>
    <font>
      <sz val="11"/>
      <name val="Calibri"/>
      <family val="2"/>
      <scheme val="minor"/>
    </font>
    <font>
      <sz val="9"/>
      <name val="Calibri"/>
      <family val="2"/>
      <scheme val="minor"/>
    </font>
    <font>
      <b/>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8">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rgb="FFA6A6A6"/>
      </left>
      <right style="thin">
        <color rgb="FFA6A6A6"/>
      </right>
      <top style="thin">
        <color rgb="FFA6A6A6"/>
      </top>
      <bottom style="thin">
        <color rgb="FFA6A6A6"/>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5">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0" fillId="0" borderId="17" xfId="0" applyBorder="1"/>
    <xf numFmtId="0" fontId="10" fillId="0" borderId="0" xfId="0" applyFont="1" applyProtection="1">
      <protection locked="0"/>
    </xf>
    <xf numFmtId="0" fontId="14" fillId="8" borderId="28" xfId="0" applyFont="1" applyFill="1" applyBorder="1" applyAlignment="1">
      <alignment horizontal="center" vertical="center" wrapText="1" readingOrder="1"/>
    </xf>
    <xf numFmtId="0" fontId="14" fillId="8" borderId="29" xfId="0" applyFont="1" applyFill="1" applyBorder="1" applyAlignment="1">
      <alignment horizontal="center" vertical="center" wrapText="1" readingOrder="1"/>
    </xf>
    <xf numFmtId="0" fontId="14" fillId="8" borderId="30" xfId="0" applyFont="1" applyFill="1" applyBorder="1" applyAlignment="1">
      <alignment horizontal="center" vertical="center" wrapText="1" readingOrder="1"/>
    </xf>
    <xf numFmtId="166" fontId="15" fillId="0" borderId="26" xfId="0" applyNumberFormat="1" applyFont="1" applyBorder="1" applyAlignment="1" applyProtection="1">
      <alignment horizontal="center" vertical="center" wrapText="1" readingOrder="1"/>
      <protection locked="0"/>
    </xf>
    <xf numFmtId="10" fontId="15" fillId="7" borderId="26" xfId="2" applyNumberFormat="1" applyFont="1" applyFill="1" applyBorder="1" applyAlignment="1" applyProtection="1">
      <alignment horizontal="center" vertical="center" wrapText="1" readingOrder="1"/>
      <protection locked="0"/>
    </xf>
    <xf numFmtId="167" fontId="15" fillId="7" borderId="23" xfId="0" applyNumberFormat="1" applyFont="1" applyFill="1" applyBorder="1" applyAlignment="1" applyProtection="1">
      <alignment horizontal="center" vertical="center" wrapText="1" readingOrder="1"/>
      <protection locked="0"/>
    </xf>
    <xf numFmtId="0" fontId="15" fillId="0" borderId="31" xfId="0" applyFont="1" applyBorder="1" applyAlignment="1" applyProtection="1">
      <alignment vertical="top" wrapText="1"/>
      <protection locked="0"/>
    </xf>
    <xf numFmtId="0" fontId="15" fillId="0" borderId="32" xfId="0" applyFont="1" applyBorder="1" applyAlignment="1" applyProtection="1">
      <alignment vertical="top" wrapText="1"/>
      <protection locked="0"/>
    </xf>
    <xf numFmtId="165" fontId="15" fillId="0" borderId="32" xfId="0" applyNumberFormat="1" applyFont="1" applyBorder="1" applyAlignment="1" applyProtection="1">
      <alignment horizontal="center" vertical="center" wrapText="1" readingOrder="1"/>
      <protection locked="0"/>
    </xf>
    <xf numFmtId="166" fontId="15" fillId="0" borderId="32" xfId="0" applyNumberFormat="1" applyFont="1" applyBorder="1" applyAlignment="1" applyProtection="1">
      <alignment horizontal="center" vertical="center" wrapText="1" readingOrder="1"/>
      <protection locked="0"/>
    </xf>
    <xf numFmtId="165" fontId="15" fillId="0" borderId="32" xfId="0" applyNumberFormat="1" applyFont="1" applyBorder="1" applyAlignment="1" applyProtection="1">
      <alignment horizontal="center"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0"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0" fillId="0" borderId="0" xfId="0" applyAlignment="1" applyProtection="1">
      <alignment wrapText="1"/>
      <protection locked="0"/>
    </xf>
    <xf numFmtId="0" fontId="0" fillId="0" borderId="0" xfId="0" applyAlignment="1">
      <alignment wrapText="1"/>
    </xf>
    <xf numFmtId="0" fontId="10" fillId="0" borderId="0" xfId="0" applyFont="1" applyAlignment="1" applyProtection="1">
      <alignment wrapText="1"/>
      <protection locked="0"/>
    </xf>
    <xf numFmtId="165" fontId="22" fillId="0" borderId="26" xfId="0" applyNumberFormat="1" applyFont="1" applyBorder="1" applyAlignment="1" applyProtection="1">
      <alignment horizontal="center" vertical="center" wrapText="1" readingOrder="1"/>
      <protection locked="0"/>
    </xf>
    <xf numFmtId="0" fontId="15" fillId="0" borderId="26" xfId="0" applyFont="1" applyBorder="1" applyAlignment="1" applyProtection="1">
      <alignment vertical="center" wrapText="1"/>
      <protection locked="0"/>
    </xf>
    <xf numFmtId="0" fontId="15" fillId="0" borderId="22" xfId="0" applyFont="1" applyBorder="1" applyAlignment="1" applyProtection="1">
      <alignment vertical="center" wrapText="1"/>
      <protection locked="0"/>
    </xf>
    <xf numFmtId="0" fontId="0" fillId="6" borderId="19" xfId="0" applyFill="1" applyBorder="1" applyAlignment="1">
      <alignment horizontal="center" vertical="center" wrapText="1"/>
    </xf>
    <xf numFmtId="0" fontId="0" fillId="6" borderId="19" xfId="0" applyFill="1" applyBorder="1" applyAlignment="1">
      <alignment horizontal="center" vertical="center"/>
    </xf>
    <xf numFmtId="0" fontId="0" fillId="0" borderId="19" xfId="0" applyBorder="1" applyAlignment="1" applyProtection="1">
      <alignment horizontal="center" vertical="center" wrapText="1"/>
      <protection locked="0"/>
    </xf>
    <xf numFmtId="0" fontId="9" fillId="0" borderId="20" xfId="0" applyFont="1" applyBorder="1" applyAlignment="1">
      <alignment vertical="center" wrapText="1"/>
    </xf>
    <xf numFmtId="0" fontId="2" fillId="0" borderId="20" xfId="0" applyFont="1" applyBorder="1" applyAlignment="1">
      <alignment wrapText="1"/>
    </xf>
    <xf numFmtId="0" fontId="9" fillId="0" borderId="20" xfId="0" applyFont="1" applyBorder="1" applyAlignment="1">
      <alignment vertical="center"/>
    </xf>
    <xf numFmtId="0" fontId="9" fillId="0" borderId="20" xfId="0" applyFont="1" applyBorder="1" applyAlignment="1" applyProtection="1">
      <alignment vertical="center" wrapText="1"/>
      <protection locked="0"/>
    </xf>
    <xf numFmtId="4" fontId="0" fillId="0" borderId="0" xfId="0" applyNumberFormat="1"/>
    <xf numFmtId="4" fontId="25" fillId="0" borderId="37" xfId="0" applyNumberFormat="1" applyFont="1" applyBorder="1" applyAlignment="1">
      <alignment horizontal="center" vertical="center" wrapText="1" readingOrder="1"/>
    </xf>
    <xf numFmtId="0" fontId="26" fillId="0" borderId="20" xfId="0" applyFont="1" applyBorder="1" applyAlignment="1" applyProtection="1">
      <alignment vertical="center" wrapText="1"/>
      <protection locked="0"/>
    </xf>
    <xf numFmtId="0" fontId="24" fillId="0" borderId="0" xfId="0" applyFont="1"/>
    <xf numFmtId="166" fontId="22" fillId="0" borderId="26" xfId="0" applyNumberFormat="1" applyFont="1" applyBorder="1" applyAlignment="1" applyProtection="1">
      <alignment horizontal="center" vertical="center" wrapText="1" readingOrder="1"/>
      <protection locked="0"/>
    </xf>
    <xf numFmtId="165" fontId="22" fillId="0" borderId="26" xfId="0" applyNumberFormat="1" applyFont="1" applyBorder="1" applyAlignment="1" applyProtection="1">
      <alignment horizontal="center" vertical="center" wrapText="1"/>
      <protection locked="0"/>
    </xf>
    <xf numFmtId="0" fontId="23" fillId="0" borderId="20" xfId="0" applyFont="1" applyBorder="1" applyAlignment="1" applyProtection="1">
      <alignment horizontal="justify" vertical="center" wrapText="1"/>
      <protection locked="0"/>
    </xf>
    <xf numFmtId="0" fontId="20" fillId="0" borderId="20" xfId="0" applyFont="1" applyBorder="1" applyAlignment="1" applyProtection="1">
      <alignment horizontal="justify" vertical="center" wrapText="1"/>
      <protection locked="0"/>
    </xf>
    <xf numFmtId="0" fontId="9" fillId="0" borderId="17"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13" fillId="8" borderId="26" xfId="0" applyFont="1" applyFill="1" applyBorder="1" applyAlignment="1">
      <alignment horizontal="center" vertical="center" wrapText="1" readingOrder="1"/>
    </xf>
    <xf numFmtId="0" fontId="10" fillId="6" borderId="26" xfId="0" applyFont="1" applyFill="1" applyBorder="1" applyAlignment="1">
      <alignment vertical="top" wrapText="1"/>
    </xf>
    <xf numFmtId="0" fontId="10" fillId="6" borderId="27" xfId="0" applyFont="1" applyFill="1" applyBorder="1" applyAlignment="1">
      <alignment vertical="top" wrapText="1"/>
    </xf>
    <xf numFmtId="0" fontId="20" fillId="0" borderId="20" xfId="0" applyFont="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0" fillId="0" borderId="33" xfId="0" applyFont="1" applyBorder="1" applyAlignment="1" applyProtection="1">
      <alignment horizontal="left" vertical="center" wrapText="1"/>
      <protection locked="0"/>
    </xf>
    <xf numFmtId="0" fontId="20" fillId="0" borderId="34" xfId="0" applyFont="1" applyBorder="1" applyAlignment="1" applyProtection="1">
      <alignment horizontal="left" vertical="center" wrapText="1"/>
      <protection locked="0"/>
    </xf>
    <xf numFmtId="0" fontId="20" fillId="0" borderId="35" xfId="0" applyFont="1" applyBorder="1" applyAlignment="1" applyProtection="1">
      <alignment horizontal="left" vertical="center" wrapText="1"/>
      <protection locked="0"/>
    </xf>
    <xf numFmtId="0" fontId="17" fillId="0" borderId="0" xfId="0" applyFont="1" applyAlignment="1">
      <alignment horizontal="left" vertical="center" wrapText="1"/>
    </xf>
    <xf numFmtId="49" fontId="19" fillId="0" borderId="20" xfId="0" quotePrefix="1" applyNumberFormat="1"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39" fontId="10" fillId="0" borderId="25" xfId="1" applyNumberFormat="1" applyFont="1" applyFill="1" applyBorder="1" applyAlignment="1" applyProtection="1">
      <alignment horizontal="center" vertical="center" wrapText="1" readingOrder="1"/>
      <protection locked="0"/>
    </xf>
    <xf numFmtId="39" fontId="10" fillId="0" borderId="26" xfId="1" applyNumberFormat="1" applyFont="1" applyFill="1" applyBorder="1" applyAlignment="1" applyProtection="1">
      <alignment horizontal="center" vertical="center" wrapText="1" readingOrder="1"/>
      <protection locked="0"/>
    </xf>
    <xf numFmtId="10" fontId="10" fillId="7" borderId="26" xfId="2" applyNumberFormat="1" applyFont="1" applyFill="1" applyBorder="1" applyAlignment="1" applyProtection="1">
      <alignment horizontal="center" vertical="center" wrapText="1" readingOrder="1"/>
    </xf>
    <xf numFmtId="10" fontId="10" fillId="7" borderId="27" xfId="2" applyNumberFormat="1" applyFont="1" applyFill="1" applyBorder="1" applyAlignment="1" applyProtection="1">
      <alignment horizontal="center" vertical="center" wrapText="1" readingOrder="1"/>
    </xf>
    <xf numFmtId="39" fontId="10" fillId="0" borderId="23" xfId="1" applyNumberFormat="1" applyFont="1" applyFill="1" applyBorder="1" applyAlignment="1" applyProtection="1">
      <alignment horizontal="center" vertical="center" wrapText="1" readingOrder="1"/>
      <protection locked="0"/>
    </xf>
    <xf numFmtId="39" fontId="10" fillId="0" borderId="36" xfId="1" applyNumberFormat="1" applyFont="1" applyFill="1" applyBorder="1" applyAlignment="1" applyProtection="1">
      <alignment horizontal="center" vertical="center" wrapText="1" readingOrder="1"/>
      <protection locked="0"/>
    </xf>
    <xf numFmtId="39" fontId="10" fillId="0" borderId="22" xfId="1" applyNumberFormat="1" applyFont="1" applyFill="1" applyBorder="1" applyAlignment="1" applyProtection="1">
      <alignment horizontal="center" vertical="center" wrapText="1" readingOrder="1"/>
      <protection locked="0"/>
    </xf>
    <xf numFmtId="0" fontId="12" fillId="6" borderId="21" xfId="0" applyFont="1" applyFill="1" applyBorder="1" applyAlignment="1">
      <alignment horizontal="center" vertical="center" wrapText="1" readingOrder="1"/>
    </xf>
    <xf numFmtId="0" fontId="12" fillId="6" borderId="22" xfId="0" applyFont="1" applyFill="1" applyBorder="1" applyAlignment="1">
      <alignment horizontal="center" vertical="center" wrapText="1" readingOrder="1"/>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36" xfId="0" applyFont="1" applyFill="1" applyBorder="1" applyAlignment="1">
      <alignment horizontal="center" vertical="center" wrapText="1" readingOrder="1"/>
    </xf>
    <xf numFmtId="0" fontId="0" fillId="6" borderId="20" xfId="0"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6" borderId="20" xfId="0" applyFill="1" applyBorder="1" applyAlignment="1">
      <alignment horizontal="center" vertical="center" wrapText="1"/>
    </xf>
  </cellXfs>
  <cellStyles count="3">
    <cellStyle name="Millares" xfId="1" builtinId="3"/>
    <cellStyle name="Normal" xfId="0" builtinId="0"/>
    <cellStyle name="Porcentaje" xfId="2" builtinId="5"/>
  </cellStyles>
  <dxfs count="30">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29" dataDxfId="27" headerRowBorderDxfId="28" tableBorderDxfId="26" totalsRowBorderDxfId="25">
  <tableColumns count="10">
    <tableColumn id="1" xr3:uid="{00000000-0010-0000-0000-000001000000}" name="Producto" dataDxfId="24"/>
    <tableColumn id="2" xr3:uid="{00000000-0010-0000-0000-000002000000}" name="Indicador" dataDxfId="23"/>
    <tableColumn id="3" xr3:uid="{00000000-0010-0000-0000-000003000000}" name="Física_x000a_(A)" dataDxfId="22"/>
    <tableColumn id="4" xr3:uid="{00000000-0010-0000-0000-000004000000}" name="Financiera_x000a_(B)" dataDxfId="21"/>
    <tableColumn id="9" xr3:uid="{00000000-0010-0000-0000-000009000000}" name="Física_x000a_(C)" dataDxfId="20"/>
    <tableColumn id="10" xr3:uid="{00000000-0010-0000-0000-00000A000000}" name="Financiera_x000a_(D)" dataDxfId="19"/>
    <tableColumn id="5" xr3:uid="{00000000-0010-0000-0000-000005000000}" name="Física _x000a_(E)" dataDxfId="18"/>
    <tableColumn id="6" xr3:uid="{00000000-0010-0000-0000-000006000000}" name="Financiera _x000a_ (F)" dataDxfId="17"/>
    <tableColumn id="7" xr3:uid="{00000000-0010-0000-0000-000007000000}" name="Física _x000a_(%)_x000a_ G=E/C" dataDxfId="16">
      <calculatedColumnFormula>+Tabla1[[#This Row],[Física 
(E)]]/Tabla1[[#This Row],[Física
(C)]]</calculatedColumnFormula>
    </tableColumn>
    <tableColumn id="8" xr3:uid="{00000000-0010-0000-0000-000008000000}"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32:J34" totalsRowShown="0" headerRowDxfId="14" dataDxfId="12" headerRowBorderDxfId="13" tableBorderDxfId="11" totalsRowBorderDxfId="10">
  <tableColumns count="10">
    <tableColumn id="1" xr3:uid="{00000000-0010-0000-0100-000001000000}" name="Producto" dataDxfId="9"/>
    <tableColumn id="2" xr3:uid="{00000000-0010-0000-0100-000002000000}" name="Indicador" dataDxfId="8"/>
    <tableColumn id="3" xr3:uid="{00000000-0010-0000-0100-000003000000}" name="Física_x000a_(A)" dataDxfId="7"/>
    <tableColumn id="4" xr3:uid="{00000000-0010-0000-0100-000004000000}" name="Financiera_x000a_(B)" dataDxfId="6"/>
    <tableColumn id="9" xr3:uid="{00000000-0010-0000-0100-000009000000}" name="Física_x000a_(C)" dataDxfId="5"/>
    <tableColumn id="10" xr3:uid="{00000000-0010-0000-0100-00000A000000}" name="Financiera_x000a_(D)" dataDxfId="4"/>
    <tableColumn id="5" xr3:uid="{00000000-0010-0000-0100-000005000000}" name="Física _x000a_(E)" dataDxfId="3"/>
    <tableColumn id="6" xr3:uid="{00000000-0010-0000-0100-000006000000}" name="Financiera _x000a_ (F)" dataDxfId="2"/>
    <tableColumn id="7" xr3:uid="{00000000-0010-0000-0100-000007000000}" name="Física _x000a_(%)_x000a_ G=E/C" dataDxfId="1">
      <calculatedColumnFormula>+Tabla13[[#This Row],[Física 
(E)]]/Tabla13[[#This Row],[Física
(C)]]</calculatedColumnFormula>
    </tableColumn>
    <tableColumn id="8" xr3:uid="{00000000-0010-0000-0100-000008000000}" name="Financiero _x000a_(%) _x000a_H=F/D" dataDxfId="0">
      <calculatedColumnFormula>+Tabla13[[#This Row],[Financiera 
 (F)]]/Tabla13[[#This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tabSelected="1" topLeftCell="A42" zoomScaleNormal="100" zoomScaleSheetLayoutView="100" workbookViewId="0">
      <selection activeCell="E53" sqref="E53"/>
    </sheetView>
  </sheetViews>
  <sheetFormatPr baseColWidth="10" defaultColWidth="11.42578125" defaultRowHeight="15" x14ac:dyDescent="0.25"/>
  <cols>
    <col min="1" max="1" width="23" style="5" customWidth="1"/>
    <col min="2" max="3" width="12.7109375" style="5" customWidth="1"/>
    <col min="4" max="4" width="13.7109375" style="5" bestFit="1" customWidth="1"/>
    <col min="5" max="10" width="12.7109375" style="5" customWidth="1"/>
    <col min="11" max="11" width="12.5703125" style="5" bestFit="1" customWidth="1"/>
    <col min="12" max="12" width="13.7109375" bestFit="1" customWidth="1"/>
  </cols>
  <sheetData>
    <row r="1" spans="1:11" ht="21.75" thickBot="1" x14ac:dyDescent="0.3">
      <c r="A1" s="17"/>
      <c r="B1" s="81" t="s">
        <v>50</v>
      </c>
      <c r="C1" s="82"/>
      <c r="D1" s="82"/>
      <c r="E1" s="82"/>
      <c r="F1" s="82"/>
      <c r="G1" s="82"/>
      <c r="H1" s="82"/>
      <c r="I1" s="82"/>
      <c r="J1" s="83"/>
      <c r="K1" s="1"/>
    </row>
    <row r="2" spans="1:11" ht="21.75" thickBot="1" x14ac:dyDescent="0.3">
      <c r="A2" s="18"/>
      <c r="B2" s="84" t="s">
        <v>0</v>
      </c>
      <c r="C2" s="85"/>
      <c r="D2" s="84" t="s">
        <v>1</v>
      </c>
      <c r="E2" s="85"/>
      <c r="F2" s="85"/>
      <c r="G2" s="85"/>
      <c r="H2" s="86"/>
      <c r="I2" s="2" t="s">
        <v>2</v>
      </c>
      <c r="J2" s="3" t="s">
        <v>3</v>
      </c>
      <c r="K2" s="1"/>
    </row>
    <row r="3" spans="1:11" ht="21.75" thickBot="1" x14ac:dyDescent="0.3">
      <c r="A3" s="19"/>
      <c r="B3" s="87" t="s">
        <v>4</v>
      </c>
      <c r="C3" s="88"/>
      <c r="D3" s="87"/>
      <c r="E3" s="88"/>
      <c r="F3" s="88"/>
      <c r="G3" s="88"/>
      <c r="H3" s="89"/>
      <c r="I3" s="21"/>
      <c r="J3" s="22"/>
      <c r="K3" s="1"/>
    </row>
    <row r="4" spans="1:11" x14ac:dyDescent="0.25">
      <c r="A4" s="90"/>
      <c r="B4" s="91"/>
      <c r="C4" s="91"/>
      <c r="D4" s="92"/>
      <c r="E4" s="92"/>
      <c r="F4" s="92"/>
      <c r="G4" s="92"/>
      <c r="H4" s="92"/>
      <c r="I4" s="91"/>
      <c r="J4" s="93"/>
      <c r="K4" s="1"/>
    </row>
    <row r="5" spans="1:11" ht="3" customHeight="1" x14ac:dyDescent="0.25">
      <c r="A5" s="78"/>
      <c r="B5" s="79"/>
      <c r="C5" s="79"/>
      <c r="D5" s="79"/>
      <c r="E5" s="79"/>
      <c r="F5" s="79"/>
      <c r="G5" s="79"/>
      <c r="H5" s="79"/>
      <c r="I5" s="79"/>
      <c r="J5" s="80"/>
      <c r="K5" s="1"/>
    </row>
    <row r="6" spans="1:11" ht="15.75" x14ac:dyDescent="0.25">
      <c r="A6" s="51" t="s">
        <v>66</v>
      </c>
      <c r="B6" s="52"/>
      <c r="C6" s="52"/>
      <c r="D6" s="52"/>
      <c r="E6" s="52"/>
      <c r="F6" s="52"/>
      <c r="G6" s="52"/>
      <c r="H6" s="52"/>
      <c r="I6" s="52"/>
      <c r="J6" s="53"/>
      <c r="K6" s="1"/>
    </row>
    <row r="7" spans="1:11" ht="15.75" x14ac:dyDescent="0.25">
      <c r="A7" s="62" t="s">
        <v>5</v>
      </c>
      <c r="B7" s="63"/>
      <c r="C7" s="63"/>
      <c r="D7" s="63"/>
      <c r="E7" s="63"/>
      <c r="F7" s="63"/>
      <c r="G7" s="63"/>
      <c r="H7" s="63"/>
      <c r="I7" s="63"/>
      <c r="J7" s="64"/>
      <c r="K7" s="1"/>
    </row>
    <row r="8" spans="1:11" s="24" customFormat="1" x14ac:dyDescent="0.25">
      <c r="A8" s="32" t="s">
        <v>6</v>
      </c>
      <c r="B8" s="61" t="s">
        <v>51</v>
      </c>
      <c r="C8" s="61"/>
      <c r="D8" s="61"/>
      <c r="E8" s="61"/>
      <c r="F8" s="61"/>
      <c r="G8" s="61"/>
      <c r="H8" s="61"/>
      <c r="I8" s="61"/>
      <c r="J8" s="61"/>
      <c r="K8" s="23"/>
    </row>
    <row r="9" spans="1:11" s="24" customFormat="1" x14ac:dyDescent="0.25">
      <c r="A9" s="33" t="s">
        <v>35</v>
      </c>
      <c r="B9" s="61" t="s">
        <v>52</v>
      </c>
      <c r="C9" s="61"/>
      <c r="D9" s="61"/>
      <c r="E9" s="61"/>
      <c r="F9" s="61"/>
      <c r="G9" s="61"/>
      <c r="H9" s="61"/>
      <c r="I9" s="61"/>
      <c r="J9" s="61"/>
      <c r="K9" s="23"/>
    </row>
    <row r="10" spans="1:11" s="24" customFormat="1" x14ac:dyDescent="0.25">
      <c r="A10" s="33" t="s">
        <v>36</v>
      </c>
      <c r="B10" s="61" t="s">
        <v>53</v>
      </c>
      <c r="C10" s="61"/>
      <c r="D10" s="61"/>
      <c r="E10" s="61"/>
      <c r="F10" s="61"/>
      <c r="G10" s="61"/>
      <c r="H10" s="61"/>
      <c r="I10" s="61"/>
      <c r="J10" s="61"/>
      <c r="K10" s="23"/>
    </row>
    <row r="11" spans="1:11" s="24" customFormat="1" ht="45" customHeight="1" x14ac:dyDescent="0.25">
      <c r="A11" s="32" t="s">
        <v>7</v>
      </c>
      <c r="B11" s="50" t="s">
        <v>54</v>
      </c>
      <c r="C11" s="50"/>
      <c r="D11" s="50"/>
      <c r="E11" s="50"/>
      <c r="F11" s="50"/>
      <c r="G11" s="50"/>
      <c r="H11" s="50"/>
      <c r="I11" s="50"/>
      <c r="J11" s="50"/>
      <c r="K11" s="25"/>
    </row>
    <row r="12" spans="1:11" s="24" customFormat="1" ht="42.75" customHeight="1" x14ac:dyDescent="0.25">
      <c r="A12" s="32" t="s">
        <v>8</v>
      </c>
      <c r="B12" s="50" t="s">
        <v>55</v>
      </c>
      <c r="C12" s="50"/>
      <c r="D12" s="50"/>
      <c r="E12" s="50"/>
      <c r="F12" s="50"/>
      <c r="G12" s="50"/>
      <c r="H12" s="50"/>
      <c r="I12" s="50"/>
      <c r="J12" s="50"/>
      <c r="K12" s="25"/>
    </row>
    <row r="13" spans="1:11" ht="15.75" x14ac:dyDescent="0.25">
      <c r="A13" s="51" t="s">
        <v>9</v>
      </c>
      <c r="B13" s="52"/>
      <c r="C13" s="52"/>
      <c r="D13" s="52"/>
      <c r="E13" s="52"/>
      <c r="F13" s="52"/>
      <c r="G13" s="52"/>
      <c r="H13" s="52"/>
      <c r="I13" s="52"/>
      <c r="J13" s="53"/>
    </row>
    <row r="14" spans="1:11" ht="27.75" customHeight="1" x14ac:dyDescent="0.25">
      <c r="A14" s="34" t="s">
        <v>10</v>
      </c>
      <c r="B14" s="29">
        <v>3</v>
      </c>
      <c r="C14" s="94" t="s">
        <v>68</v>
      </c>
      <c r="D14" s="94"/>
      <c r="E14" s="94"/>
      <c r="F14" s="94"/>
      <c r="G14" s="94"/>
      <c r="H14" s="94"/>
      <c r="I14" s="94"/>
      <c r="J14" s="94"/>
    </row>
    <row r="15" spans="1:11" ht="26.25" customHeight="1" x14ac:dyDescent="0.25">
      <c r="A15" s="34" t="s">
        <v>11</v>
      </c>
      <c r="B15" s="30">
        <v>3.3</v>
      </c>
      <c r="C15" s="77" t="s">
        <v>71</v>
      </c>
      <c r="D15" s="77"/>
      <c r="E15" s="77"/>
      <c r="F15" s="77"/>
      <c r="G15" s="77"/>
      <c r="H15" s="77"/>
      <c r="I15" s="77"/>
      <c r="J15" s="77"/>
    </row>
    <row r="16" spans="1:11" ht="32.25" customHeight="1" x14ac:dyDescent="0.25">
      <c r="A16" s="34" t="s">
        <v>12</v>
      </c>
      <c r="B16" s="31" t="s">
        <v>56</v>
      </c>
      <c r="C16" s="77" t="s">
        <v>69</v>
      </c>
      <c r="D16" s="77"/>
      <c r="E16" s="77"/>
      <c r="F16" s="77"/>
      <c r="G16" s="77"/>
      <c r="H16" s="77"/>
      <c r="I16" s="77"/>
      <c r="J16" s="77"/>
    </row>
    <row r="17" spans="1:12" ht="15.75" x14ac:dyDescent="0.25">
      <c r="A17" s="51" t="s">
        <v>13</v>
      </c>
      <c r="B17" s="52"/>
      <c r="C17" s="52"/>
      <c r="D17" s="52"/>
      <c r="E17" s="52"/>
      <c r="F17" s="52"/>
      <c r="G17" s="52"/>
      <c r="H17" s="52"/>
      <c r="I17" s="52"/>
      <c r="J17" s="53"/>
    </row>
    <row r="18" spans="1:12" ht="29.25" customHeight="1" x14ac:dyDescent="0.25">
      <c r="A18" s="34" t="s">
        <v>14</v>
      </c>
      <c r="B18" s="50" t="s">
        <v>57</v>
      </c>
      <c r="C18" s="50"/>
      <c r="D18" s="50"/>
      <c r="E18" s="50"/>
      <c r="F18" s="50"/>
      <c r="G18" s="50"/>
      <c r="H18" s="50"/>
      <c r="I18" s="50"/>
      <c r="J18" s="50"/>
    </row>
    <row r="19" spans="1:12" ht="72.75" customHeight="1" x14ac:dyDescent="0.25">
      <c r="A19" s="32" t="s">
        <v>15</v>
      </c>
      <c r="B19" s="50" t="s">
        <v>58</v>
      </c>
      <c r="C19" s="50"/>
      <c r="D19" s="50"/>
      <c r="E19" s="50"/>
      <c r="F19" s="50"/>
      <c r="G19" s="50"/>
      <c r="H19" s="50"/>
      <c r="I19" s="50"/>
      <c r="J19" s="50"/>
    </row>
    <row r="20" spans="1:12" ht="26.25" customHeight="1" x14ac:dyDescent="0.25">
      <c r="A20" s="32" t="s">
        <v>16</v>
      </c>
      <c r="B20" s="50" t="s">
        <v>59</v>
      </c>
      <c r="C20" s="50"/>
      <c r="D20" s="50"/>
      <c r="E20" s="50"/>
      <c r="F20" s="50"/>
      <c r="G20" s="50"/>
      <c r="H20" s="50"/>
      <c r="I20" s="50"/>
      <c r="J20" s="50"/>
    </row>
    <row r="21" spans="1:12" ht="69" customHeight="1" x14ac:dyDescent="0.25">
      <c r="A21" s="32" t="s">
        <v>37</v>
      </c>
      <c r="B21" s="50" t="s">
        <v>67</v>
      </c>
      <c r="C21" s="50"/>
      <c r="D21" s="50"/>
      <c r="E21" s="50"/>
      <c r="F21" s="50"/>
      <c r="G21" s="50"/>
      <c r="H21" s="50"/>
      <c r="I21" s="50"/>
      <c r="J21" s="50"/>
      <c r="K21" s="1"/>
    </row>
    <row r="22" spans="1:12" ht="15.75" x14ac:dyDescent="0.25">
      <c r="A22" s="51" t="s">
        <v>17</v>
      </c>
      <c r="B22" s="52"/>
      <c r="C22" s="52"/>
      <c r="D22" s="52"/>
      <c r="E22" s="52"/>
      <c r="F22" s="52"/>
      <c r="G22" s="52"/>
      <c r="H22" s="52"/>
      <c r="I22" s="52"/>
      <c r="J22" s="53"/>
    </row>
    <row r="23" spans="1:12" ht="15.75" x14ac:dyDescent="0.25">
      <c r="A23" s="62" t="s">
        <v>18</v>
      </c>
      <c r="B23" s="63"/>
      <c r="C23" s="63"/>
      <c r="D23" s="63"/>
      <c r="E23" s="63"/>
      <c r="F23" s="63"/>
      <c r="G23" s="63"/>
      <c r="H23" s="63"/>
      <c r="I23" s="63"/>
      <c r="J23" s="64"/>
      <c r="K23" s="1"/>
    </row>
    <row r="24" spans="1:12" ht="15" customHeight="1" x14ac:dyDescent="0.25">
      <c r="A24" s="72" t="s">
        <v>19</v>
      </c>
      <c r="B24" s="73"/>
      <c r="C24" s="74" t="s">
        <v>20</v>
      </c>
      <c r="D24" s="76"/>
      <c r="E24" s="76"/>
      <c r="F24" s="76" t="s">
        <v>21</v>
      </c>
      <c r="G24" s="76"/>
      <c r="H24" s="73"/>
      <c r="I24" s="74" t="s">
        <v>22</v>
      </c>
      <c r="J24" s="75"/>
    </row>
    <row r="25" spans="1:12" ht="15" customHeight="1" x14ac:dyDescent="0.25">
      <c r="A25" s="65">
        <v>1084688136</v>
      </c>
      <c r="B25" s="66"/>
      <c r="C25" s="69">
        <v>1084688136</v>
      </c>
      <c r="D25" s="70"/>
      <c r="E25" s="71"/>
      <c r="F25" s="69">
        <f>+H29+H33</f>
        <v>262689918.58000001</v>
      </c>
      <c r="G25" s="70"/>
      <c r="H25" s="71"/>
      <c r="I25" s="67">
        <f>+F25/C25</f>
        <v>0.24218013441976102</v>
      </c>
      <c r="J25" s="68"/>
    </row>
    <row r="26" spans="1:12" ht="15.75" x14ac:dyDescent="0.25">
      <c r="A26" s="62" t="s">
        <v>23</v>
      </c>
      <c r="B26" s="63"/>
      <c r="C26" s="63"/>
      <c r="D26" s="63"/>
      <c r="E26" s="63"/>
      <c r="F26" s="63"/>
      <c r="G26" s="63"/>
      <c r="H26" s="63"/>
      <c r="I26" s="63"/>
      <c r="J26" s="64"/>
      <c r="K26" s="1"/>
    </row>
    <row r="27" spans="1:12" x14ac:dyDescent="0.25">
      <c r="A27" s="4"/>
      <c r="B27"/>
      <c r="C27" s="47" t="s">
        <v>49</v>
      </c>
      <c r="D27" s="48"/>
      <c r="E27" s="47" t="s">
        <v>47</v>
      </c>
      <c r="F27" s="48"/>
      <c r="G27" s="47" t="s">
        <v>48</v>
      </c>
      <c r="H27" s="47"/>
      <c r="I27" s="47" t="s">
        <v>24</v>
      </c>
      <c r="J27" s="49"/>
      <c r="K27" s="1"/>
    </row>
    <row r="28" spans="1:12" ht="38.25" x14ac:dyDescent="0.25">
      <c r="A28" s="6" t="s">
        <v>25</v>
      </c>
      <c r="B28" s="7" t="s">
        <v>26</v>
      </c>
      <c r="C28" s="7" t="s">
        <v>38</v>
      </c>
      <c r="D28" s="7" t="s">
        <v>39</v>
      </c>
      <c r="E28" s="7" t="s">
        <v>41</v>
      </c>
      <c r="F28" s="7" t="s">
        <v>42</v>
      </c>
      <c r="G28" s="7" t="s">
        <v>43</v>
      </c>
      <c r="H28" s="7" t="s">
        <v>44</v>
      </c>
      <c r="I28" s="7" t="s">
        <v>45</v>
      </c>
      <c r="J28" s="8" t="s">
        <v>46</v>
      </c>
      <c r="K28" s="1"/>
    </row>
    <row r="29" spans="1:12" ht="60" x14ac:dyDescent="0.25">
      <c r="A29" s="28" t="s">
        <v>60</v>
      </c>
      <c r="B29" s="27" t="s">
        <v>61</v>
      </c>
      <c r="C29" s="26">
        <v>18416</v>
      </c>
      <c r="D29" s="37">
        <v>844025309</v>
      </c>
      <c r="E29" s="40">
        <v>5900</v>
      </c>
      <c r="F29" s="40">
        <v>188100000</v>
      </c>
      <c r="G29" s="40">
        <v>6046</v>
      </c>
      <c r="H29" s="40">
        <v>218510242.15000001</v>
      </c>
      <c r="I29" s="10">
        <f>+Tabla1[[#This Row],[Física 
(E)]]/Tabla1[[#This Row],[Física
(C)]]</f>
        <v>1.0247457627118643</v>
      </c>
      <c r="J29" s="11">
        <f>+Tabla1[[#This Row],[Financiera 
 (F)]]/Tabla1[[#This Row],[Financiera
(D)]]</f>
        <v>1.1616706121743754</v>
      </c>
      <c r="K29" s="1"/>
    </row>
    <row r="30" spans="1:12" x14ac:dyDescent="0.25">
      <c r="A30" s="12"/>
      <c r="B30" s="13"/>
      <c r="C30" s="14"/>
      <c r="D30" s="15"/>
      <c r="E30" s="15"/>
      <c r="F30" s="15"/>
      <c r="G30" s="16"/>
      <c r="H30" s="15"/>
      <c r="I30" s="10"/>
      <c r="J30" s="11"/>
      <c r="K30" s="1"/>
    </row>
    <row r="31" spans="1:12" x14ac:dyDescent="0.25">
      <c r="A31" s="4"/>
      <c r="B31"/>
      <c r="C31" s="47" t="s">
        <v>49</v>
      </c>
      <c r="D31" s="48"/>
      <c r="E31" s="47" t="s">
        <v>47</v>
      </c>
      <c r="F31" s="48"/>
      <c r="G31" s="47" t="s">
        <v>48</v>
      </c>
      <c r="H31" s="47"/>
      <c r="I31" s="47" t="s">
        <v>24</v>
      </c>
      <c r="J31" s="49"/>
      <c r="K31" s="1"/>
    </row>
    <row r="32" spans="1:12" ht="38.25" x14ac:dyDescent="0.25">
      <c r="A32" s="6" t="s">
        <v>25</v>
      </c>
      <c r="B32" s="7" t="s">
        <v>26</v>
      </c>
      <c r="C32" s="7" t="s">
        <v>38</v>
      </c>
      <c r="D32" s="7" t="s">
        <v>39</v>
      </c>
      <c r="E32" s="7" t="s">
        <v>41</v>
      </c>
      <c r="F32" s="7" t="s">
        <v>42</v>
      </c>
      <c r="G32" s="7" t="s">
        <v>43</v>
      </c>
      <c r="H32" s="7" t="s">
        <v>44</v>
      </c>
      <c r="I32" s="7" t="s">
        <v>45</v>
      </c>
      <c r="J32" s="8" t="s">
        <v>46</v>
      </c>
      <c r="K32" s="1"/>
      <c r="L32" s="36"/>
    </row>
    <row r="33" spans="1:12" ht="60" x14ac:dyDescent="0.25">
      <c r="A33" s="28" t="s">
        <v>62</v>
      </c>
      <c r="B33" s="27" t="s">
        <v>63</v>
      </c>
      <c r="C33" s="26">
        <v>12200</v>
      </c>
      <c r="D33" s="37">
        <v>240662827</v>
      </c>
      <c r="E33" s="9">
        <v>3300</v>
      </c>
      <c r="F33" s="9">
        <v>56422552</v>
      </c>
      <c r="G33" s="41">
        <v>4148</v>
      </c>
      <c r="H33" s="40">
        <v>44179676.43</v>
      </c>
      <c r="I33" s="10">
        <f>+Tabla13[[#This Row],[Física 
(E)]]/Tabla13[[#This Row],[Física
(C)]]</f>
        <v>1.2569696969696971</v>
      </c>
      <c r="J33" s="11">
        <f>+Tabla13[[#This Row],[Financiera 
 (F)]]/Tabla13[[#This Row],[Financiera
(D)]]</f>
        <v>0.78301450154186569</v>
      </c>
      <c r="K33" s="1"/>
      <c r="L33" s="36"/>
    </row>
    <row r="34" spans="1:12" x14ac:dyDescent="0.25">
      <c r="A34" s="12"/>
      <c r="B34" s="13"/>
      <c r="C34" s="14"/>
      <c r="D34" s="15"/>
      <c r="E34" s="15"/>
      <c r="F34" s="15"/>
      <c r="G34" s="16"/>
      <c r="H34" s="15"/>
      <c r="I34" s="10"/>
      <c r="J34" s="11"/>
      <c r="K34" s="1"/>
      <c r="L34" s="36"/>
    </row>
    <row r="35" spans="1:12" ht="15.75" x14ac:dyDescent="0.25">
      <c r="A35" s="51" t="s">
        <v>27</v>
      </c>
      <c r="B35" s="52"/>
      <c r="C35" s="52"/>
      <c r="D35" s="52"/>
      <c r="E35" s="52"/>
      <c r="F35" s="52"/>
      <c r="G35" s="52"/>
      <c r="H35" s="52"/>
      <c r="I35" s="52"/>
      <c r="J35" s="53"/>
      <c r="K35" s="1"/>
      <c r="L35" s="36"/>
    </row>
    <row r="36" spans="1:12" ht="15.75" x14ac:dyDescent="0.25">
      <c r="A36" s="62" t="s">
        <v>28</v>
      </c>
      <c r="B36" s="63"/>
      <c r="C36" s="63"/>
      <c r="D36" s="63"/>
      <c r="E36" s="63"/>
      <c r="F36" s="63"/>
      <c r="G36" s="63"/>
      <c r="H36" s="63"/>
      <c r="I36" s="63"/>
      <c r="J36" s="64"/>
      <c r="K36" s="1"/>
      <c r="L36" s="36"/>
    </row>
    <row r="37" spans="1:12" ht="25.5" customHeight="1" x14ac:dyDescent="0.25">
      <c r="A37" s="35" t="s">
        <v>29</v>
      </c>
      <c r="B37" s="43" t="s">
        <v>60</v>
      </c>
      <c r="C37" s="43"/>
      <c r="D37" s="43"/>
      <c r="E37" s="43"/>
      <c r="F37" s="43"/>
      <c r="G37" s="43"/>
      <c r="H37" s="43"/>
      <c r="I37" s="43"/>
      <c r="J37" s="43"/>
      <c r="K37" s="1"/>
    </row>
    <row r="38" spans="1:12" ht="61.5" customHeight="1" x14ac:dyDescent="0.25">
      <c r="A38" s="35" t="s">
        <v>30</v>
      </c>
      <c r="B38" s="43" t="s">
        <v>64</v>
      </c>
      <c r="C38" s="43"/>
      <c r="D38" s="43"/>
      <c r="E38" s="43"/>
      <c r="F38" s="43"/>
      <c r="G38" s="43"/>
      <c r="H38" s="43"/>
      <c r="I38" s="43"/>
      <c r="J38" s="43"/>
    </row>
    <row r="39" spans="1:12" ht="52.5" customHeight="1" x14ac:dyDescent="0.25">
      <c r="A39" s="35" t="s">
        <v>31</v>
      </c>
      <c r="B39" s="43" t="s">
        <v>70</v>
      </c>
      <c r="C39" s="43"/>
      <c r="D39" s="43"/>
      <c r="E39" s="43"/>
      <c r="F39" s="43"/>
      <c r="G39" s="43"/>
      <c r="H39" s="43"/>
      <c r="I39" s="43"/>
      <c r="J39" s="43"/>
    </row>
    <row r="40" spans="1:12" ht="52.5" customHeight="1" x14ac:dyDescent="0.25">
      <c r="A40" s="35" t="s">
        <v>32</v>
      </c>
      <c r="B40" s="43" t="s">
        <v>72</v>
      </c>
      <c r="C40" s="43"/>
      <c r="D40" s="43"/>
      <c r="E40" s="43"/>
      <c r="F40" s="43"/>
      <c r="G40" s="43"/>
      <c r="H40" s="43"/>
      <c r="I40" s="43"/>
      <c r="J40" s="43"/>
    </row>
    <row r="41" spans="1:12" ht="17.25" customHeight="1" x14ac:dyDescent="0.25">
      <c r="A41" s="44"/>
      <c r="B41" s="45"/>
      <c r="C41" s="45"/>
      <c r="D41" s="45"/>
      <c r="E41" s="45"/>
      <c r="F41" s="45"/>
      <c r="G41" s="45"/>
      <c r="H41" s="45"/>
      <c r="I41" s="45"/>
      <c r="J41" s="46"/>
    </row>
    <row r="42" spans="1:12" ht="25.5" customHeight="1" x14ac:dyDescent="0.25">
      <c r="A42" s="35" t="s">
        <v>29</v>
      </c>
      <c r="B42" s="50" t="s">
        <v>62</v>
      </c>
      <c r="C42" s="50"/>
      <c r="D42" s="50"/>
      <c r="E42" s="50"/>
      <c r="F42" s="50"/>
      <c r="G42" s="50"/>
      <c r="H42" s="50"/>
      <c r="I42" s="50"/>
      <c r="J42" s="50"/>
    </row>
    <row r="43" spans="1:12" ht="57.75" customHeight="1" x14ac:dyDescent="0.25">
      <c r="A43" s="35" t="s">
        <v>30</v>
      </c>
      <c r="B43" s="42" t="s">
        <v>65</v>
      </c>
      <c r="C43" s="42"/>
      <c r="D43" s="42"/>
      <c r="E43" s="42"/>
      <c r="F43" s="42"/>
      <c r="G43" s="42"/>
      <c r="H43" s="42"/>
      <c r="I43" s="42"/>
      <c r="J43" s="42"/>
    </row>
    <row r="44" spans="1:12" ht="55.5" customHeight="1" x14ac:dyDescent="0.25">
      <c r="A44" s="35" t="s">
        <v>31</v>
      </c>
      <c r="B44" s="43" t="s">
        <v>74</v>
      </c>
      <c r="C44" s="43"/>
      <c r="D44" s="43"/>
      <c r="E44" s="43"/>
      <c r="F44" s="43"/>
      <c r="G44" s="43"/>
      <c r="H44" s="43"/>
      <c r="I44" s="43"/>
      <c r="J44" s="43"/>
    </row>
    <row r="45" spans="1:12" s="39" customFormat="1" ht="87" customHeight="1" x14ac:dyDescent="0.25">
      <c r="A45" s="38" t="s">
        <v>32</v>
      </c>
      <c r="B45" s="43" t="s">
        <v>75</v>
      </c>
      <c r="C45" s="43"/>
      <c r="D45" s="43"/>
      <c r="E45" s="43"/>
      <c r="F45" s="43"/>
      <c r="G45" s="43"/>
      <c r="H45" s="43"/>
      <c r="I45" s="43"/>
      <c r="J45" s="43"/>
      <c r="K45" s="5"/>
    </row>
    <row r="46" spans="1:12" ht="15.75" x14ac:dyDescent="0.25">
      <c r="A46" s="51" t="s">
        <v>33</v>
      </c>
      <c r="B46" s="52"/>
      <c r="C46" s="52"/>
      <c r="D46" s="52"/>
      <c r="E46" s="52"/>
      <c r="F46" s="52"/>
      <c r="G46" s="52"/>
      <c r="H46" s="52"/>
      <c r="I46" s="52"/>
      <c r="J46" s="53"/>
    </row>
    <row r="47" spans="1:12" ht="15.75" x14ac:dyDescent="0.25">
      <c r="A47" s="54" t="s">
        <v>34</v>
      </c>
      <c r="B47" s="55"/>
      <c r="C47" s="55"/>
      <c r="D47" s="55"/>
      <c r="E47" s="55"/>
      <c r="F47" s="55"/>
      <c r="G47" s="55"/>
      <c r="H47" s="55"/>
      <c r="I47" s="55"/>
      <c r="J47" s="56"/>
      <c r="K47" s="1"/>
    </row>
    <row r="48" spans="1:12" ht="100.5" customHeight="1" x14ac:dyDescent="0.25">
      <c r="A48" s="57" t="s">
        <v>73</v>
      </c>
      <c r="B48" s="58"/>
      <c r="C48" s="58"/>
      <c r="D48" s="58"/>
      <c r="E48" s="58"/>
      <c r="F48" s="58"/>
      <c r="G48" s="58"/>
      <c r="H48" s="58"/>
      <c r="I48" s="58"/>
      <c r="J48" s="59"/>
    </row>
    <row r="49" spans="1:10" ht="27.75" customHeight="1" x14ac:dyDescent="0.25">
      <c r="A49" s="20"/>
      <c r="B49" s="20"/>
      <c r="C49" s="20"/>
      <c r="D49" s="20"/>
      <c r="E49" s="20"/>
      <c r="F49" s="20"/>
      <c r="G49" s="20"/>
      <c r="H49" s="20"/>
      <c r="I49" s="20"/>
      <c r="J49" s="20"/>
    </row>
    <row r="50" spans="1:10" ht="30.75" customHeight="1" x14ac:dyDescent="0.25">
      <c r="A50" s="60" t="s">
        <v>40</v>
      </c>
      <c r="B50" s="60"/>
      <c r="C50" s="60"/>
      <c r="D50" s="60"/>
      <c r="E50" s="60"/>
      <c r="F50" s="60"/>
      <c r="G50" s="60"/>
      <c r="H50" s="60"/>
      <c r="I50" s="60"/>
      <c r="J50" s="60"/>
    </row>
  </sheetData>
  <mergeCells count="57">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A22:J22"/>
    <mergeCell ref="A23:J23"/>
    <mergeCell ref="A24:B24"/>
    <mergeCell ref="I24:J24"/>
    <mergeCell ref="C24:E24"/>
    <mergeCell ref="F24:H24"/>
    <mergeCell ref="C27:D27"/>
    <mergeCell ref="G27:H27"/>
    <mergeCell ref="I27:J27"/>
    <mergeCell ref="C25:E25"/>
    <mergeCell ref="F25:H25"/>
    <mergeCell ref="E27:F27"/>
    <mergeCell ref="A46:J46"/>
    <mergeCell ref="A47:J47"/>
    <mergeCell ref="A48:J48"/>
    <mergeCell ref="A50:J50"/>
    <mergeCell ref="B9:J9"/>
    <mergeCell ref="B10:J10"/>
    <mergeCell ref="B21:J21"/>
    <mergeCell ref="A35:J35"/>
    <mergeCell ref="A36:J36"/>
    <mergeCell ref="B37:J37"/>
    <mergeCell ref="B38:J38"/>
    <mergeCell ref="B39:J39"/>
    <mergeCell ref="B40:J40"/>
    <mergeCell ref="A25:B25"/>
    <mergeCell ref="I25:J25"/>
    <mergeCell ref="A26:J26"/>
    <mergeCell ref="B43:J43"/>
    <mergeCell ref="B44:J44"/>
    <mergeCell ref="B45:J45"/>
    <mergeCell ref="A41:J41"/>
    <mergeCell ref="C31:D31"/>
    <mergeCell ref="E31:F31"/>
    <mergeCell ref="G31:H31"/>
    <mergeCell ref="I31:J31"/>
    <mergeCell ref="B42:J42"/>
  </mergeCells>
  <phoneticPr fontId="21" type="noConversion"/>
  <dataValidations count="16">
    <dataValidation allowBlank="1" showInputMessage="1" showErrorMessage="1" prompt="Monto ejecutado en el trimestre" sqref="H34 H32 H28 H30" xr:uid="{00000000-0002-0000-0000-000000000000}"/>
    <dataValidation allowBlank="1" showInputMessage="1" showErrorMessage="1" prompt="Meta alcanzada en el trimestre" sqref="G28:G30 G32:G34" xr:uid="{00000000-0002-0000-0000-000001000000}"/>
    <dataValidation allowBlank="1" showInputMessage="1" showErrorMessage="1" prompt="Monto presupuestado para el producto" sqref="H29 F28:F29 E29 D30:F30 F32:F33 E33 H33 D28 D32 D34:F34" xr:uid="{00000000-0002-0000-0000-000002000000}"/>
    <dataValidation allowBlank="1" showInputMessage="1" showErrorMessage="1" prompt="Meta anual del indicador" sqref="E28 C28:C30 E32 C32:C34" xr:uid="{00000000-0002-0000-0000-000003000000}"/>
    <dataValidation allowBlank="1" showInputMessage="1" showErrorMessage="1" prompt="Nombre del indicador" sqref="B28:B30 B32:B34" xr:uid="{00000000-0002-0000-0000-000004000000}"/>
    <dataValidation allowBlank="1" showInputMessage="1" showErrorMessage="1" prompt="Nombre de cada producto" sqref="A28:A30 A32:A34"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8:J49" xr:uid="{00000000-0002-0000-0000-000008000000}"/>
    <dataValidation allowBlank="1" showInputMessage="1" showErrorMessage="1" prompt="De existir desvío, explicar razones." sqref="B45:J45 B40:J40" xr:uid="{00000000-0002-0000-0000-000009000000}"/>
    <dataValidation allowBlank="1" showInputMessage="1" showErrorMessage="1" prompt="1. Describir lo plasmado en el presupuesto_x000a_2. Describir lo alcanzado en términos financieros y de producción " sqref="B39:J39 B44:J44" xr:uid="{00000000-0002-0000-0000-00000A000000}"/>
    <dataValidation allowBlank="1" showInputMessage="1" showErrorMessage="1" prompt="¿En qué consiste el producto? su objetivo" sqref="B38:J38 B43:J43" xr:uid="{00000000-0002-0000-0000-00000B000000}"/>
    <dataValidation allowBlank="1" showInputMessage="1" showErrorMessage="1" prompt="Nombre del producto" sqref="B37:J37 B42:J42"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51" right="0.17" top="0.48" bottom="0.75" header="0.3" footer="0.3"/>
  <pageSetup scale="70"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Minerba Martinez</cp:lastModifiedBy>
  <cp:lastPrinted>2024-07-15T21:28:57Z</cp:lastPrinted>
  <dcterms:created xsi:type="dcterms:W3CDTF">2021-03-22T15:50:10Z</dcterms:created>
  <dcterms:modified xsi:type="dcterms:W3CDTF">2024-07-15T21:43:38Z</dcterms:modified>
</cp:coreProperties>
</file>