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A7C7E6F3-5764-46F5-B581-D30FB62743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 l="1"/>
  <c r="J33" i="1" l="1"/>
  <c r="J29" i="1"/>
  <c r="I29" i="1"/>
  <c r="I33" i="1"/>
</calcChain>
</file>

<file path=xl/sharedStrings.xml><?xml version="1.0" encoding="utf-8"?>
<sst xmlns="http://schemas.openxmlformats.org/spreadsheetml/2006/main" count="96" uniqueCount="76">
  <si>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</si>
  <si>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</si>
  <si>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</si>
  <si>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</si>
  <si>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</si>
  <si>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</si>
  <si>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</si>
  <si>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</si>
  <si>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</si>
  <si>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</si>
  <si>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</si>
  <si>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</si>
  <si>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</si>
  <si>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</si>
  <si>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</si>
  <si>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</si>
  <si>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</si>
  <si>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</si>
  <si>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</si>
  <si>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</si>
  <si>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</si>
  <si>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</si>
  <si>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</si>
  <si>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</si>
  <si>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</si>
  <si>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</si>
  <si>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</si>
  <si>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</si>
  <si>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</si>
  <si>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</si>
  <si>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</si>
  <si>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</si>
  <si>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</si>
  <si>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</si>
  <si>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</si>
  <si>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</si>
  <si>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</si>
  <si>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</si>
  <si>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</si>
  <si>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</si>
  <si>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</si>
  <si>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</si>
  <si>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</si>
  <si>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</si>
  <si>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</si>
  <si>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</si>
  <si>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</si>
  <si>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</si>
  <si>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</si>
  <si>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</si>
  <si>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</si>
  <si>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0219 - MINISTERIO DE EDUCACIÓN SUPERIOR CIENCIA Y TECNOLOGÍA</t>
  </si>
  <si>
    <t>01 - MINISTERIO DE EDUCACIÓN SUPERIOR CIENCIA Y TECNOLOGÍA</t>
  </si>
  <si>
    <t>0002 - INSTITUTO TECNOLÓGICO DE LAS AMÉRICAS</t>
  </si>
  <si>
    <t>Formar profesionales en alta tecnología promoviendo la educación especializada, sustentada en la innovación y emprendimiento contribuyendo al desarrollo de los sectores productivos de la nación.</t>
  </si>
  <si>
    <t>Ser referente de formación especializada en alta tecnología con egresados emprendedores y destacados en innovación, soluciones tecnológicas efectivas y altos estándares de calidad a nivel nacional e internacional.</t>
  </si>
  <si>
    <t>3.3.3</t>
  </si>
  <si>
    <t xml:space="preserve"> 12 - Fomento y desarrollo de la ciencia y la tecnología</t>
  </si>
  <si>
    <t>Este programa es el responsable de coordinar los servicios de educación permanente a jóvenes desde los 16 años y educación técnica superior a jóvenes bachilleres. Su función principal es contribuir al desarrollo de las carreras de ciencia y tecnología a nivel nacional. 
Asimismo, debe promover el desarrollo y especialización de los profesionales en materia de tecnología.</t>
  </si>
  <si>
    <t>Jóvenes desde los 16 años e interesados en educación técnica superior.</t>
  </si>
  <si>
    <t>6787 - Bachilleres que acceden al servicio de Educación Tecnológica Técnica Superior con enfoque de género</t>
  </si>
  <si>
    <t xml:space="preserve">Matriculados en Educación Técnica Superior </t>
  </si>
  <si>
    <t>6788 - Bachilleres y profesionales que aceden a cursos, diplomados y talleres con enfoque de género</t>
  </si>
  <si>
    <t>Egresados de educación continua</t>
  </si>
  <si>
    <t>La modalidad técnico superior se refiere a jóvenes matriculados en las carreras con una duración de 2 años (tecnólogo en multimedia, tecnólogo en desarrollo de software, tecnólogo en redes de información) y 2.5 años (tecnólogo en manufactura automatiza, tecnólogo en sonido, tecnólogo en seguridad informática y tecnólogo en mecatrónica), que al finalizar su plan de estudios se convertirá en egresados.</t>
  </si>
  <si>
    <t>La modalidad de educación permanente está compuesta por cursos cortos, seminarios, talleres, diplomados, conferencias y cualquier otra forma de entrenamiento que satisfaga necesidades puntuales del mercado, combinando actualización profesional, brevedad de tiempo y aval profesional.</t>
  </si>
  <si>
    <t>I -Información Institucional</t>
  </si>
  <si>
    <t>Incrementada la proporción de jóvenes matriculados en educación técnica superior en sus regiones/ comunidades de origen en el 9,802 en el 2019 a 18,416 en el 2024
Mejoradas las competencias de los estudiantes en el manejo de las TIC de 6,417 en el 2019 a 12,200 en el 2024</t>
  </si>
  <si>
    <t>DESARROLLO PRODUCTIVO</t>
  </si>
  <si>
    <t>Consolidar un sistema de educación superior de calidad, que responda a las necesidades del desarrollo de la Nación</t>
  </si>
  <si>
    <t>Competitividad e innovación en un ambiente favorable a la cooperación y la responsabilidad social</t>
  </si>
  <si>
    <t xml:space="preserve"> Al concluir el trimestre de evaluación se matricularon 6,119 jóvenes lo que representa un ejecución de un 98.77%.
Hubo un incremento de un 1.2% de la matricula en comparación con el periodo anterior. En relación al enfoque de genero un 21% corresponde a chicas matriculadas las diversas carreras que se imparten en la institución. </t>
  </si>
  <si>
    <t>Para este producto la meta física programada se logro en un 98.77%. En relación a la ejecución financiera la misma fue lograda en un 116.63%, esto se debió al incremento en la nomina del personal docente por hora, con la apertura de nuevas ofertas académicas en las diversas extensiones. Por igual con los recursos asignados a obras, se realizaron modificaciones presupuestarias para solventar el incremento de los servicios básicos que hasta el momento eran pagados por los recursos de captación directa.</t>
  </si>
  <si>
    <t>Logramos 4,472 egresados de educación continua, los cuales fueron capacitados en las extensiones de SPM, Bonao, Monte Plata, Pedernales, Nagua, Santiago, Moca, SDE, SDN y sede central. Con la puesta en marcha de las extensiones MOCA, Pedernales y Monte Plata  tenemos un incremento de la cobertura en un 32% en comparación con el 2023. El promedio de los niveles de deserción disminuyo en un 4% en comparación con el trimestre pasado.</t>
  </si>
  <si>
    <t xml:space="preserve">Para este producto se logro de la producción física programa en un 129.06% debido al incremento de matriculados con la puesta en marcha de las extensiones Monte Plata, Pedernales y Moca, por igual los resultados de aprobados representan un incremento de un 5% en comparación a los obtenidos en el 2do trimestre. En relación a la ejecución financiera la misma fue lograda en un 107.93% . Esto se debe a una mejorira en la ejecucion de los procesos lo que refleja una ejecucion por encima de lo esperado. </t>
  </si>
  <si>
    <t xml:space="preserve">Para el producto 6788, se ha incrementado el nivel de seguimiento a los beneficiarios y docentes en la ejecucion del proceso de gestion de la docencia, lo que refleja un incremento en los resultados de aprobados. Este seguimiento debe mantenerse y mejorarse en cada trimestre para elevar los resultados obtenidos.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</si>
</sst>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0" fontId="14" fillId="8" borderId="29" xfId="0" applyFont="1" applyFill="1" applyBorder="1" applyAlignment="1">
      <alignment horizontal="center" vertical="center" wrapText="1" readingOrder="1"/>
    </xf>
    <xf numFmtId="0" fontId="14" fillId="8" borderId="30" xfId="0" applyFont="1" applyFill="1" applyBorder="1" applyAlignment="1">
      <alignment horizontal="center" vertical="center" wrapText="1" readingOrder="1"/>
    </xf>
    <xf numFmtId="166" fontId="15" fillId="0" borderId="26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6" xfId="2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31" xfId="0" applyFont="1" applyBorder="1" applyAlignment="1" applyProtection="1">
      <alignment vertical="top" wrapText="1"/>
      <protection locked="0"/>
    </xf>
    <xf numFmtId="0" fontId="15" fillId="0" borderId="32" xfId="0" applyFont="1" applyBorder="1" applyAlignment="1" applyProtection="1">
      <alignment vertical="top" wrapText="1"/>
      <protection locked="0"/>
    </xf>
    <xf numFmtId="165" fontId="15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32" xfId="0" applyNumberFormat="1" applyFont="1" applyBorder="1" applyAlignment="1" applyProtection="1">
      <alignment horizontal="center" vertical="center" wrapText="1" readingOrder="1"/>
      <protection locked="0"/>
    </xf>
    <xf numFmtId="165" fontId="15" fillId="0" borderId="32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0" fillId="0" borderId="0" xfId="0" applyFont="1" applyAlignment="1" applyProtection="1">
      <alignment wrapText="1"/>
      <protection locked="0"/>
    </xf>
    <xf numFmtId="165" fontId="22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6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0" fontId="0" fillId="6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 applyProtection="1">
      <alignment vertical="center" wrapText="1"/>
      <protection locked="0"/>
    </xf>
    <xf numFmtId="4" fontId="0" fillId="0" borderId="0" xfId="0" applyNumberFormat="1"/>
    <xf numFmtId="4" fontId="25" fillId="0" borderId="37" xfId="0" applyNumberFormat="1" applyFont="1" applyBorder="1" applyAlignment="1">
      <alignment horizontal="center" vertical="center" wrapText="1" readingOrder="1"/>
    </xf>
    <xf numFmtId="0" fontId="26" fillId="0" borderId="20" xfId="0" applyFont="1" applyBorder="1" applyAlignment="1" applyProtection="1">
      <alignment vertical="center" wrapText="1"/>
      <protection locked="0"/>
    </xf>
    <xf numFmtId="0" fontId="24" fillId="0" borderId="0" xfId="0" applyFont="1"/>
    <xf numFmtId="166" fontId="22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23" fillId="0" borderId="20" xfId="0" applyFont="1" applyBorder="1" applyAlignment="1" applyProtection="1">
      <alignment horizontal="justify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3" fillId="8" borderId="26" xfId="0" applyFont="1" applyFill="1" applyBorder="1" applyAlignment="1">
      <alignment horizontal="center" vertical="center" wrapText="1" readingOrder="1"/>
    </xf>
    <xf numFmtId="0" fontId="10" fillId="6" borderId="26" xfId="0" applyFont="1" applyFill="1" applyBorder="1" applyAlignment="1">
      <alignment vertical="top" wrapText="1"/>
    </xf>
    <xf numFmtId="0" fontId="10" fillId="6" borderId="27" xfId="0" applyFont="1" applyFill="1" applyBorder="1" applyAlignment="1">
      <alignment vertical="top" wrapText="1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0" fillId="0" borderId="20" xfId="0" applyFont="1" applyBorder="1" applyAlignment="1" applyProtection="1">
      <alignment horizontal="justify" vertical="center" wrapText="1"/>
      <protection locked="0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6" xfId="2" applyNumberFormat="1" applyFont="1" applyFill="1" applyBorder="1" applyAlignment="1" applyProtection="1">
      <alignment horizontal="center" vertical="center" wrapText="1" readingOrder="1"/>
    </xf>
    <xf numFmtId="10" fontId="10" fillId="7" borderId="27" xfId="2" applyNumberFormat="1" applyFont="1" applyFill="1" applyBorder="1" applyAlignment="1" applyProtection="1">
      <alignment horizontal="center" vertical="center" wrapText="1" readingOrder="1"/>
    </xf>
    <xf numFmtId="39" fontId="10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6" borderId="21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 readingOrder="1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36" xfId="0" applyFont="1" applyFill="1" applyBorder="1" applyAlignment="1">
      <alignment horizontal="center" vertical="center" wrapText="1" readingOrder="1"/>
    </xf>
    <xf numFmtId="0" fontId="0" fillId="6" borderId="20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6" borderId="20" xfId="0" applyFill="1" applyBorder="1" applyAlignment="1">
      <alignment horizontal="center" vertical="center" wrapText="1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23" fillId="0" borderId="33" xfId="0" applyFont="1" applyBorder="1" applyAlignment="1" applyProtection="1">
      <alignment horizontal="left" vertical="center" wrapText="1"/>
      <protection locked="0"/>
    </xf>
    <xf numFmtId="0" fontId="23" fillId="0" borderId="34" xfId="0" applyFont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/>
    <tableColumn id="10" xr3:uid="{00000000-0010-0000-0000-00000A000000}" name="Financiera_x000a_(D)" dataDxfId="19"/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>
      <calculatedColumnFormula>+Tabla1[[#This Row],[Física 
(E)]]/Tabla1[[#This Row],[Física
(C)]]</calculatedColumnFormula>
    </tableColumn>
    <tableColumn id="8" xr3:uid="{00000000-0010-0000-0000-000008000000}" name="Financiero _x000a_(%) _x000a_H=F/D" dataDxfId="15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32:J34" totalsRowShown="0" headerRowDxfId="14" dataDxfId="12" headerRowBorderDxfId="13" tableBorderDxfId="11" totalsRowBorderDxfId="10">
  <tableColumns count="10">
    <tableColumn id="1" xr3:uid="{00000000-0010-0000-0100-000001000000}" name="Producto" dataDxfId="9"/>
    <tableColumn id="2" xr3:uid="{00000000-0010-0000-0100-000002000000}" name="Indicador" dataDxfId="8"/>
    <tableColumn id="3" xr3:uid="{00000000-0010-0000-0100-000003000000}" name="Física_x000a_(A)" dataDxfId="7"/>
    <tableColumn id="4" xr3:uid="{00000000-0010-0000-0100-000004000000}" name="Financiera_x000a_(B)" dataDxfId="6"/>
    <tableColumn id="9" xr3:uid="{00000000-0010-0000-0100-000009000000}" name="Física_x000a_(C)" dataDxfId="5"/>
    <tableColumn id="10" xr3:uid="{00000000-0010-0000-0100-00000A000000}" name="Financiera_x000a_(D)" dataDxfId="4"/>
    <tableColumn id="5" xr3:uid="{00000000-0010-0000-0100-000005000000}" name="Física _x000a_(E)" dataDxfId="3"/>
    <tableColumn id="6" xr3:uid="{00000000-0010-0000-0100-000006000000}" name="Financiera _x000a_ (F)" dataDxfId="2"/>
    <tableColumn id="7" xr3:uid="{00000000-0010-0000-0100-000007000000}" name="Física _x000a_(%)_x000a_ G=E/C" dataDxfId="1">
      <calculatedColumnFormula>+Tabla13[[#This Row],[Física 
(E)]]/Tabla13[[#This Row],[Física
(C)]]</calculatedColumnFormula>
    </tableColumn>
    <tableColumn id="8" xr3:uid="{00000000-0010-0000-0100-000008000000}" name="Financiero _x000a_(%) _x000a_H=F/D" dataDxfId="0">
      <calculatedColumnFormula>+Tabla13[[#This Row],[Financiera 
 (F)]]/Tabla13[[#This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39" zoomScaleNormal="100" zoomScaleSheetLayoutView="100" workbookViewId="0">
      <selection activeCell="A48" sqref="A48:J48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3.7109375" style="5" bestFit="1" customWidth="1"/>
    <col min="5" max="10" width="12.7109375" style="5" customWidth="1"/>
    <col min="11" max="11" width="12.5703125" style="5" bestFit="1" customWidth="1"/>
    <col min="12" max="12" width="13.7109375" bestFit="1" customWidth="1"/>
  </cols>
  <sheetData>
    <row r="1" spans="1:11" ht="21.75" thickBot="1" x14ac:dyDescent="0.3">
      <c r="A1" s="17"/>
      <c r="B1" s="77" t="s">
        <v>50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 x14ac:dyDescent="0.3">
      <c r="A2" s="18"/>
      <c r="B2" s="80" t="s">
        <v>0</v>
      </c>
      <c r="C2" s="81"/>
      <c r="D2" s="80" t="s">
        <v>1</v>
      </c>
      <c r="E2" s="81"/>
      <c r="F2" s="81"/>
      <c r="G2" s="81"/>
      <c r="H2" s="82"/>
      <c r="I2" s="2" t="s">
        <v>2</v>
      </c>
      <c r="J2" s="3" t="s">
        <v>3</v>
      </c>
      <c r="K2" s="1"/>
    </row>
    <row r="3" spans="1:11" ht="21.75" thickBot="1" x14ac:dyDescent="0.3">
      <c r="A3" s="19"/>
      <c r="B3" s="83" t="s">
        <v>4</v>
      </c>
      <c r="C3" s="84"/>
      <c r="D3" s="83"/>
      <c r="E3" s="84"/>
      <c r="F3" s="84"/>
      <c r="G3" s="84"/>
      <c r="H3" s="85"/>
      <c r="I3" s="21"/>
      <c r="J3" s="22"/>
      <c r="K3" s="1"/>
    </row>
    <row r="4" spans="1:11" x14ac:dyDescent="0.25">
      <c r="A4" s="86"/>
      <c r="B4" s="87"/>
      <c r="C4" s="87"/>
      <c r="D4" s="88"/>
      <c r="E4" s="88"/>
      <c r="F4" s="88"/>
      <c r="G4" s="88"/>
      <c r="H4" s="88"/>
      <c r="I4" s="87"/>
      <c r="J4" s="89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49" t="s">
        <v>66</v>
      </c>
      <c r="B6" s="50"/>
      <c r="C6" s="50"/>
      <c r="D6" s="50"/>
      <c r="E6" s="50"/>
      <c r="F6" s="50"/>
      <c r="G6" s="50"/>
      <c r="H6" s="50"/>
      <c r="I6" s="50"/>
      <c r="J6" s="51"/>
      <c r="K6" s="1"/>
    </row>
    <row r="7" spans="1:11" ht="15.75" x14ac:dyDescent="0.25">
      <c r="A7" s="57" t="s">
        <v>5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s="24" customFormat="1" x14ac:dyDescent="0.25">
      <c r="A8" s="32" t="s">
        <v>6</v>
      </c>
      <c r="B8" s="56" t="s">
        <v>51</v>
      </c>
      <c r="C8" s="56"/>
      <c r="D8" s="56"/>
      <c r="E8" s="56"/>
      <c r="F8" s="56"/>
      <c r="G8" s="56"/>
      <c r="H8" s="56"/>
      <c r="I8" s="56"/>
      <c r="J8" s="56"/>
      <c r="K8" s="23"/>
    </row>
    <row r="9" spans="1:11" s="24" customFormat="1" x14ac:dyDescent="0.25">
      <c r="A9" s="33" t="s">
        <v>35</v>
      </c>
      <c r="B9" s="56" t="s">
        <v>52</v>
      </c>
      <c r="C9" s="56"/>
      <c r="D9" s="56"/>
      <c r="E9" s="56"/>
      <c r="F9" s="56"/>
      <c r="G9" s="56"/>
      <c r="H9" s="56"/>
      <c r="I9" s="56"/>
      <c r="J9" s="56"/>
      <c r="K9" s="23"/>
    </row>
    <row r="10" spans="1:11" s="24" customFormat="1" x14ac:dyDescent="0.25">
      <c r="A10" s="33" t="s">
        <v>36</v>
      </c>
      <c r="B10" s="56" t="s">
        <v>53</v>
      </c>
      <c r="C10" s="56"/>
      <c r="D10" s="56"/>
      <c r="E10" s="56"/>
      <c r="F10" s="56"/>
      <c r="G10" s="56"/>
      <c r="H10" s="56"/>
      <c r="I10" s="56"/>
      <c r="J10" s="56"/>
      <c r="K10" s="23"/>
    </row>
    <row r="11" spans="1:11" s="24" customFormat="1" ht="45" customHeight="1" x14ac:dyDescent="0.25">
      <c r="A11" s="32" t="s">
        <v>7</v>
      </c>
      <c r="B11" s="48" t="s">
        <v>54</v>
      </c>
      <c r="C11" s="48"/>
      <c r="D11" s="48"/>
      <c r="E11" s="48"/>
      <c r="F11" s="48"/>
      <c r="G11" s="48"/>
      <c r="H11" s="48"/>
      <c r="I11" s="48"/>
      <c r="J11" s="48"/>
      <c r="K11" s="25"/>
    </row>
    <row r="12" spans="1:11" s="24" customFormat="1" ht="42.75" customHeight="1" x14ac:dyDescent="0.25">
      <c r="A12" s="32" t="s">
        <v>8</v>
      </c>
      <c r="B12" s="48" t="s">
        <v>55</v>
      </c>
      <c r="C12" s="48"/>
      <c r="D12" s="48"/>
      <c r="E12" s="48"/>
      <c r="F12" s="48"/>
      <c r="G12" s="48"/>
      <c r="H12" s="48"/>
      <c r="I12" s="48"/>
      <c r="J12" s="48"/>
      <c r="K12" s="25"/>
    </row>
    <row r="13" spans="1:11" ht="15.75" x14ac:dyDescent="0.25">
      <c r="A13" s="49" t="s">
        <v>9</v>
      </c>
      <c r="B13" s="50"/>
      <c r="C13" s="50"/>
      <c r="D13" s="50"/>
      <c r="E13" s="50"/>
      <c r="F13" s="50"/>
      <c r="G13" s="50"/>
      <c r="H13" s="50"/>
      <c r="I13" s="50"/>
      <c r="J13" s="51"/>
    </row>
    <row r="14" spans="1:11" ht="27.75" customHeight="1" x14ac:dyDescent="0.25">
      <c r="A14" s="34" t="s">
        <v>10</v>
      </c>
      <c r="B14" s="29">
        <v>3</v>
      </c>
      <c r="C14" s="90" t="s">
        <v>68</v>
      </c>
      <c r="D14" s="90"/>
      <c r="E14" s="90"/>
      <c r="F14" s="90"/>
      <c r="G14" s="90"/>
      <c r="H14" s="90"/>
      <c r="I14" s="90"/>
      <c r="J14" s="90"/>
    </row>
    <row r="15" spans="1:11" ht="26.25" customHeight="1" x14ac:dyDescent="0.25">
      <c r="A15" s="34" t="s">
        <v>11</v>
      </c>
      <c r="B15" s="30">
        <v>3.3</v>
      </c>
      <c r="C15" s="73" t="s">
        <v>70</v>
      </c>
      <c r="D15" s="73"/>
      <c r="E15" s="73"/>
      <c r="F15" s="73"/>
      <c r="G15" s="73"/>
      <c r="H15" s="73"/>
      <c r="I15" s="73"/>
      <c r="J15" s="73"/>
    </row>
    <row r="16" spans="1:11" ht="32.25" customHeight="1" x14ac:dyDescent="0.25">
      <c r="A16" s="34" t="s">
        <v>12</v>
      </c>
      <c r="B16" s="31" t="s">
        <v>56</v>
      </c>
      <c r="C16" s="73" t="s">
        <v>69</v>
      </c>
      <c r="D16" s="73"/>
      <c r="E16" s="73"/>
      <c r="F16" s="73"/>
      <c r="G16" s="73"/>
      <c r="H16" s="73"/>
      <c r="I16" s="73"/>
      <c r="J16" s="73"/>
    </row>
    <row r="17" spans="1:12" ht="15.75" x14ac:dyDescent="0.25">
      <c r="A17" s="49" t="s">
        <v>13</v>
      </c>
      <c r="B17" s="50"/>
      <c r="C17" s="50"/>
      <c r="D17" s="50"/>
      <c r="E17" s="50"/>
      <c r="F17" s="50"/>
      <c r="G17" s="50"/>
      <c r="H17" s="50"/>
      <c r="I17" s="50"/>
      <c r="J17" s="51"/>
    </row>
    <row r="18" spans="1:12" ht="29.25" customHeight="1" x14ac:dyDescent="0.25">
      <c r="A18" s="34" t="s">
        <v>14</v>
      </c>
      <c r="B18" s="48" t="s">
        <v>57</v>
      </c>
      <c r="C18" s="48"/>
      <c r="D18" s="48"/>
      <c r="E18" s="48"/>
      <c r="F18" s="48"/>
      <c r="G18" s="48"/>
      <c r="H18" s="48"/>
      <c r="I18" s="48"/>
      <c r="J18" s="48"/>
    </row>
    <row r="19" spans="1:12" ht="72.75" customHeight="1" x14ac:dyDescent="0.25">
      <c r="A19" s="32" t="s">
        <v>15</v>
      </c>
      <c r="B19" s="48" t="s">
        <v>58</v>
      </c>
      <c r="C19" s="48"/>
      <c r="D19" s="48"/>
      <c r="E19" s="48"/>
      <c r="F19" s="48"/>
      <c r="G19" s="48"/>
      <c r="H19" s="48"/>
      <c r="I19" s="48"/>
      <c r="J19" s="48"/>
    </row>
    <row r="20" spans="1:12" ht="26.25" customHeight="1" x14ac:dyDescent="0.25">
      <c r="A20" s="32" t="s">
        <v>16</v>
      </c>
      <c r="B20" s="48" t="s">
        <v>59</v>
      </c>
      <c r="C20" s="48"/>
      <c r="D20" s="48"/>
      <c r="E20" s="48"/>
      <c r="F20" s="48"/>
      <c r="G20" s="48"/>
      <c r="H20" s="48"/>
      <c r="I20" s="48"/>
      <c r="J20" s="48"/>
    </row>
    <row r="21" spans="1:12" ht="69" customHeight="1" x14ac:dyDescent="0.25">
      <c r="A21" s="32" t="s">
        <v>37</v>
      </c>
      <c r="B21" s="48" t="s">
        <v>67</v>
      </c>
      <c r="C21" s="48"/>
      <c r="D21" s="48"/>
      <c r="E21" s="48"/>
      <c r="F21" s="48"/>
      <c r="G21" s="48"/>
      <c r="H21" s="48"/>
      <c r="I21" s="48"/>
      <c r="J21" s="48"/>
      <c r="K21" s="1"/>
    </row>
    <row r="22" spans="1:12" ht="15.75" x14ac:dyDescent="0.25">
      <c r="A22" s="49" t="s">
        <v>17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2" ht="15.75" x14ac:dyDescent="0.25">
      <c r="A23" s="57" t="s">
        <v>18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2" ht="15" customHeight="1" x14ac:dyDescent="0.25">
      <c r="A24" s="68" t="s">
        <v>19</v>
      </c>
      <c r="B24" s="69"/>
      <c r="C24" s="70" t="s">
        <v>20</v>
      </c>
      <c r="D24" s="72"/>
      <c r="E24" s="72"/>
      <c r="F24" s="72" t="s">
        <v>21</v>
      </c>
      <c r="G24" s="72"/>
      <c r="H24" s="69"/>
      <c r="I24" s="70" t="s">
        <v>22</v>
      </c>
      <c r="J24" s="71"/>
    </row>
    <row r="25" spans="1:12" ht="15" customHeight="1" x14ac:dyDescent="0.25">
      <c r="A25" s="61">
        <v>1084688136</v>
      </c>
      <c r="B25" s="62"/>
      <c r="C25" s="65">
        <v>1084688136</v>
      </c>
      <c r="D25" s="66"/>
      <c r="E25" s="67"/>
      <c r="F25" s="65">
        <f>+H29+H33</f>
        <v>249239380.84999999</v>
      </c>
      <c r="G25" s="66"/>
      <c r="H25" s="67"/>
      <c r="I25" s="63">
        <f>+F25/C25</f>
        <v>0.22977976118473928</v>
      </c>
      <c r="J25" s="64"/>
    </row>
    <row r="26" spans="1:12" ht="15.75" x14ac:dyDescent="0.25">
      <c r="A26" s="57" t="s">
        <v>23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2" x14ac:dyDescent="0.25">
      <c r="A27" s="4"/>
      <c r="B27"/>
      <c r="C27" s="45" t="s">
        <v>49</v>
      </c>
      <c r="D27" s="46"/>
      <c r="E27" s="45" t="s">
        <v>47</v>
      </c>
      <c r="F27" s="46"/>
      <c r="G27" s="45" t="s">
        <v>48</v>
      </c>
      <c r="H27" s="45"/>
      <c r="I27" s="45" t="s">
        <v>24</v>
      </c>
      <c r="J27" s="47"/>
      <c r="K27" s="1"/>
    </row>
    <row r="28" spans="1:12" ht="38.25" x14ac:dyDescent="0.25">
      <c r="A28" s="6" t="s">
        <v>25</v>
      </c>
      <c r="B28" s="7" t="s">
        <v>26</v>
      </c>
      <c r="C28" s="7" t="s">
        <v>38</v>
      </c>
      <c r="D28" s="7" t="s">
        <v>39</v>
      </c>
      <c r="E28" s="7" t="s">
        <v>41</v>
      </c>
      <c r="F28" s="7" t="s">
        <v>42</v>
      </c>
      <c r="G28" s="7" t="s">
        <v>43</v>
      </c>
      <c r="H28" s="7" t="s">
        <v>44</v>
      </c>
      <c r="I28" s="7" t="s">
        <v>45</v>
      </c>
      <c r="J28" s="8" t="s">
        <v>46</v>
      </c>
      <c r="K28" s="1"/>
    </row>
    <row r="29" spans="1:12" ht="60" x14ac:dyDescent="0.25">
      <c r="A29" s="28" t="s">
        <v>60</v>
      </c>
      <c r="B29" s="27" t="s">
        <v>61</v>
      </c>
      <c r="C29" s="26">
        <v>18416</v>
      </c>
      <c r="D29" s="37">
        <v>844025309</v>
      </c>
      <c r="E29" s="40">
        <v>6195</v>
      </c>
      <c r="F29" s="40">
        <v>160800000</v>
      </c>
      <c r="G29" s="9">
        <v>6119</v>
      </c>
      <c r="H29" s="9">
        <v>187539225.31</v>
      </c>
      <c r="I29" s="10">
        <f>+Tabla1[[#This Row],[Física 
(E)]]/Tabla1[[#This Row],[Física
(C)]]</f>
        <v>0.98773204196933007</v>
      </c>
      <c r="J29" s="11">
        <f>+Tabla1[[#This Row],[Financiera 
 (F)]]/Tabla1[[#This Row],[Financiera
(D)]]</f>
        <v>1.1662887146144278</v>
      </c>
      <c r="K29" s="1"/>
    </row>
    <row r="30" spans="1:12" x14ac:dyDescent="0.25">
      <c r="A30" s="12"/>
      <c r="B30" s="13"/>
      <c r="C30" s="14"/>
      <c r="D30" s="15"/>
      <c r="E30" s="15"/>
      <c r="F30" s="15"/>
      <c r="G30" s="16"/>
      <c r="H30" s="15"/>
      <c r="I30" s="10"/>
      <c r="J30" s="11"/>
      <c r="K30" s="1"/>
    </row>
    <row r="31" spans="1:12" x14ac:dyDescent="0.25">
      <c r="A31" s="4"/>
      <c r="B31"/>
      <c r="C31" s="45" t="s">
        <v>49</v>
      </c>
      <c r="D31" s="46"/>
      <c r="E31" s="45" t="s">
        <v>47</v>
      </c>
      <c r="F31" s="46"/>
      <c r="G31" s="45" t="s">
        <v>48</v>
      </c>
      <c r="H31" s="45"/>
      <c r="I31" s="45" t="s">
        <v>24</v>
      </c>
      <c r="J31" s="47"/>
      <c r="K31" s="1"/>
    </row>
    <row r="32" spans="1:12" ht="38.25" x14ac:dyDescent="0.25">
      <c r="A32" s="6" t="s">
        <v>25</v>
      </c>
      <c r="B32" s="7" t="s">
        <v>26</v>
      </c>
      <c r="C32" s="7" t="s">
        <v>38</v>
      </c>
      <c r="D32" s="7" t="s">
        <v>39</v>
      </c>
      <c r="E32" s="7" t="s">
        <v>41</v>
      </c>
      <c r="F32" s="7" t="s">
        <v>42</v>
      </c>
      <c r="G32" s="7" t="s">
        <v>43</v>
      </c>
      <c r="H32" s="7" t="s">
        <v>44</v>
      </c>
      <c r="I32" s="7" t="s">
        <v>45</v>
      </c>
      <c r="J32" s="8" t="s">
        <v>46</v>
      </c>
      <c r="K32" s="1"/>
      <c r="L32" s="36"/>
    </row>
    <row r="33" spans="1:17" ht="60" x14ac:dyDescent="0.25">
      <c r="A33" s="28" t="s">
        <v>62</v>
      </c>
      <c r="B33" s="27" t="s">
        <v>63</v>
      </c>
      <c r="C33" s="26">
        <v>12200</v>
      </c>
      <c r="D33" s="37">
        <v>240662827</v>
      </c>
      <c r="E33" s="9">
        <v>3465</v>
      </c>
      <c r="F33" s="9">
        <v>57165707</v>
      </c>
      <c r="G33" s="91">
        <v>4472</v>
      </c>
      <c r="H33" s="9">
        <v>61700155.539999999</v>
      </c>
      <c r="I33" s="10">
        <f>+Tabla13[[#This Row],[Física 
(E)]]/Tabla13[[#This Row],[Física
(C)]]</f>
        <v>1.2906204906204906</v>
      </c>
      <c r="J33" s="11">
        <f>+Tabla13[[#This Row],[Financiera 
 (F)]]/Tabla13[[#This Row],[Financiera
(D)]]</f>
        <v>1.0793211311109998</v>
      </c>
      <c r="K33" s="1"/>
      <c r="L33" s="36"/>
    </row>
    <row r="34" spans="1:17" x14ac:dyDescent="0.25">
      <c r="A34" s="12"/>
      <c r="B34" s="13"/>
      <c r="C34" s="14"/>
      <c r="D34" s="15"/>
      <c r="E34" s="15"/>
      <c r="F34" s="15"/>
      <c r="G34" s="16"/>
      <c r="H34" s="15"/>
      <c r="I34" s="10"/>
      <c r="J34" s="11"/>
      <c r="K34" s="1"/>
      <c r="L34" s="36"/>
    </row>
    <row r="35" spans="1:17" ht="15.75" x14ac:dyDescent="0.25">
      <c r="A35" s="49" t="s">
        <v>27</v>
      </c>
      <c r="B35" s="50"/>
      <c r="C35" s="50"/>
      <c r="D35" s="50"/>
      <c r="E35" s="50"/>
      <c r="F35" s="50"/>
      <c r="G35" s="50"/>
      <c r="H35" s="50"/>
      <c r="I35" s="50"/>
      <c r="J35" s="51"/>
      <c r="K35" s="1"/>
      <c r="L35" s="36"/>
    </row>
    <row r="36" spans="1:17" ht="15.75" x14ac:dyDescent="0.25">
      <c r="A36" s="57" t="s">
        <v>28</v>
      </c>
      <c r="B36" s="58"/>
      <c r="C36" s="58"/>
      <c r="D36" s="58"/>
      <c r="E36" s="58"/>
      <c r="F36" s="58"/>
      <c r="G36" s="58"/>
      <c r="H36" s="58"/>
      <c r="I36" s="58"/>
      <c r="J36" s="59"/>
      <c r="K36" s="1"/>
      <c r="L36" s="36"/>
    </row>
    <row r="37" spans="1:17" ht="25.5" customHeight="1" x14ac:dyDescent="0.25">
      <c r="A37" s="35" t="s">
        <v>29</v>
      </c>
      <c r="B37" s="60" t="s">
        <v>60</v>
      </c>
      <c r="C37" s="60"/>
      <c r="D37" s="60"/>
      <c r="E37" s="60"/>
      <c r="F37" s="60"/>
      <c r="G37" s="60"/>
      <c r="H37" s="60"/>
      <c r="I37" s="60"/>
      <c r="J37" s="60"/>
      <c r="K37" s="1"/>
    </row>
    <row r="38" spans="1:17" ht="61.5" customHeight="1" x14ac:dyDescent="0.25">
      <c r="A38" s="35" t="s">
        <v>30</v>
      </c>
      <c r="B38" s="60" t="s">
        <v>64</v>
      </c>
      <c r="C38" s="60"/>
      <c r="D38" s="60"/>
      <c r="E38" s="60"/>
      <c r="F38" s="60"/>
      <c r="G38" s="60"/>
      <c r="H38" s="60"/>
      <c r="I38" s="60"/>
      <c r="J38" s="60"/>
    </row>
    <row r="39" spans="1:17" ht="52.5" customHeight="1" x14ac:dyDescent="0.25">
      <c r="A39" s="35" t="s">
        <v>31</v>
      </c>
      <c r="B39" s="41" t="s">
        <v>71</v>
      </c>
      <c r="C39" s="41"/>
      <c r="D39" s="41"/>
      <c r="E39" s="41"/>
      <c r="F39" s="41"/>
      <c r="G39" s="41"/>
      <c r="H39" s="41"/>
      <c r="I39" s="41"/>
      <c r="J39" s="41"/>
    </row>
    <row r="40" spans="1:17" ht="74.25" customHeight="1" x14ac:dyDescent="0.25">
      <c r="A40" s="35" t="s">
        <v>32</v>
      </c>
      <c r="B40" s="41" t="s">
        <v>72</v>
      </c>
      <c r="C40" s="41"/>
      <c r="D40" s="41"/>
      <c r="E40" s="41"/>
      <c r="F40" s="41"/>
      <c r="G40" s="41"/>
      <c r="H40" s="41"/>
      <c r="I40" s="41"/>
      <c r="J40" s="41"/>
      <c r="L40" s="92"/>
      <c r="M40" s="92"/>
      <c r="N40" s="92"/>
      <c r="O40" s="92"/>
      <c r="P40" s="92"/>
      <c r="Q40" s="92"/>
    </row>
    <row r="41" spans="1:17" ht="17.25" customHeight="1" x14ac:dyDescent="0.25">
      <c r="A41" s="42"/>
      <c r="B41" s="43"/>
      <c r="C41" s="43"/>
      <c r="D41" s="43"/>
      <c r="E41" s="43"/>
      <c r="F41" s="43"/>
      <c r="G41" s="43"/>
      <c r="H41" s="43"/>
      <c r="I41" s="43"/>
      <c r="J41" s="44"/>
    </row>
    <row r="42" spans="1:17" ht="25.5" customHeight="1" x14ac:dyDescent="0.25">
      <c r="A42" s="35" t="s">
        <v>29</v>
      </c>
      <c r="B42" s="48" t="s">
        <v>62</v>
      </c>
      <c r="C42" s="48"/>
      <c r="D42" s="48"/>
      <c r="E42" s="48"/>
      <c r="F42" s="48"/>
      <c r="G42" s="48"/>
      <c r="H42" s="48"/>
      <c r="I42" s="48"/>
      <c r="J42" s="48"/>
    </row>
    <row r="43" spans="1:17" ht="57.75" customHeight="1" x14ac:dyDescent="0.25">
      <c r="A43" s="35" t="s">
        <v>30</v>
      </c>
      <c r="B43" s="41" t="s">
        <v>65</v>
      </c>
      <c r="C43" s="41"/>
      <c r="D43" s="41"/>
      <c r="E43" s="41"/>
      <c r="F43" s="41"/>
      <c r="G43" s="41"/>
      <c r="H43" s="41"/>
      <c r="I43" s="41"/>
      <c r="J43" s="41"/>
    </row>
    <row r="44" spans="1:17" ht="72.75" customHeight="1" x14ac:dyDescent="0.25">
      <c r="A44" s="35" t="s">
        <v>31</v>
      </c>
      <c r="B44" s="41" t="s">
        <v>73</v>
      </c>
      <c r="C44" s="41"/>
      <c r="D44" s="41"/>
      <c r="E44" s="41"/>
      <c r="F44" s="41"/>
      <c r="G44" s="41"/>
      <c r="H44" s="41"/>
      <c r="I44" s="41"/>
      <c r="J44" s="41"/>
    </row>
    <row r="45" spans="1:17" s="39" customFormat="1" ht="87" customHeight="1" x14ac:dyDescent="0.25">
      <c r="A45" s="38" t="s">
        <v>32</v>
      </c>
      <c r="B45" s="41" t="s">
        <v>74</v>
      </c>
      <c r="C45" s="41"/>
      <c r="D45" s="41"/>
      <c r="E45" s="41"/>
      <c r="F45" s="41"/>
      <c r="G45" s="41"/>
      <c r="H45" s="41"/>
      <c r="I45" s="41"/>
      <c r="J45" s="41"/>
      <c r="K45" s="5"/>
    </row>
    <row r="46" spans="1:17" ht="15.75" x14ac:dyDescent="0.25">
      <c r="A46" s="49" t="s">
        <v>33</v>
      </c>
      <c r="B46" s="50"/>
      <c r="C46" s="50"/>
      <c r="D46" s="50"/>
      <c r="E46" s="50"/>
      <c r="F46" s="50"/>
      <c r="G46" s="50"/>
      <c r="H46" s="50"/>
      <c r="I46" s="50"/>
      <c r="J46" s="51"/>
    </row>
    <row r="47" spans="1:17" ht="15.75" x14ac:dyDescent="0.25">
      <c r="A47" s="52" t="s">
        <v>34</v>
      </c>
      <c r="B47" s="53"/>
      <c r="C47" s="53"/>
      <c r="D47" s="53"/>
      <c r="E47" s="53"/>
      <c r="F47" s="53"/>
      <c r="G47" s="53"/>
      <c r="H47" s="53"/>
      <c r="I47" s="53"/>
      <c r="J47" s="54"/>
      <c r="K47" s="1"/>
    </row>
    <row r="48" spans="1:17" ht="100.5" customHeight="1" x14ac:dyDescent="0.25">
      <c r="A48" s="93" t="s">
        <v>75</v>
      </c>
      <c r="B48" s="94"/>
      <c r="C48" s="94"/>
      <c r="D48" s="94"/>
      <c r="E48" s="94"/>
      <c r="F48" s="94"/>
      <c r="G48" s="94"/>
      <c r="H48" s="94"/>
      <c r="I48" s="94"/>
      <c r="J48" s="95"/>
    </row>
    <row r="49" spans="1:10" ht="27.7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30.75" customHeight="1" x14ac:dyDescent="0.25">
      <c r="A50" s="55" t="s">
        <v>40</v>
      </c>
      <c r="B50" s="55"/>
      <c r="C50" s="55"/>
      <c r="D50" s="55"/>
      <c r="E50" s="55"/>
      <c r="F50" s="55"/>
      <c r="G50" s="55"/>
      <c r="H50" s="55"/>
      <c r="I50" s="55"/>
      <c r="J50" s="55"/>
    </row>
  </sheetData>
  <mergeCells count="58">
    <mergeCell ref="L40:Q4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6:J46"/>
    <mergeCell ref="A47:J47"/>
    <mergeCell ref="A48:J48"/>
    <mergeCell ref="A50:J50"/>
    <mergeCell ref="B9:J9"/>
    <mergeCell ref="B10:J10"/>
    <mergeCell ref="B21:J21"/>
    <mergeCell ref="A35:J35"/>
    <mergeCell ref="A36:J36"/>
    <mergeCell ref="B37:J37"/>
    <mergeCell ref="B38:J38"/>
    <mergeCell ref="B39:J39"/>
    <mergeCell ref="B40:J40"/>
    <mergeCell ref="A25:B25"/>
    <mergeCell ref="I25:J25"/>
    <mergeCell ref="A26:J26"/>
    <mergeCell ref="B43:J43"/>
    <mergeCell ref="B44:J44"/>
    <mergeCell ref="B45:J45"/>
    <mergeCell ref="A41:J41"/>
    <mergeCell ref="C31:D31"/>
    <mergeCell ref="E31:F31"/>
    <mergeCell ref="G31:H31"/>
    <mergeCell ref="I31:J31"/>
    <mergeCell ref="B42:J42"/>
  </mergeCells>
  <phoneticPr fontId="21" type="noConversion"/>
  <dataValidations count="16">
    <dataValidation allowBlank="1" showInputMessage="1" showErrorMessage="1" prompt="Monto ejecutado en el trimestre" sqref="H34 H32 H28 H30" xr:uid="{00000000-0002-0000-0000-000000000000}"/>
    <dataValidation allowBlank="1" showInputMessage="1" showErrorMessage="1" prompt="Meta alcanzada en el trimestre" sqref="G28:G30 G32:G34" xr:uid="{00000000-0002-0000-0000-000001000000}"/>
    <dataValidation allowBlank="1" showInputMessage="1" showErrorMessage="1" prompt="Monto presupuestado para el producto" sqref="H29 F28:F29 E29 D30:F30 F32:F33 E33 H33 D28 D32 D34:F34" xr:uid="{00000000-0002-0000-0000-000002000000}"/>
    <dataValidation allowBlank="1" showInputMessage="1" showErrorMessage="1" prompt="Meta anual del indicador" sqref="E28 C28:C30 E32 C32:C34" xr:uid="{00000000-0002-0000-0000-000003000000}"/>
    <dataValidation allowBlank="1" showInputMessage="1" showErrorMessage="1" prompt="Nombre del indicador" sqref="B28:B30 B32:B34" xr:uid="{00000000-0002-0000-0000-000004000000}"/>
    <dataValidation allowBlank="1" showInputMessage="1" showErrorMessage="1" prompt="Nombre de cada producto" sqref="A28:A30 A32:A34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48:J49" xr:uid="{00000000-0002-0000-0000-000008000000}"/>
    <dataValidation allowBlank="1" showInputMessage="1" showErrorMessage="1" prompt="De existir desvío, explicar razones." sqref="B45:J45 B40:J40" xr:uid="{00000000-0002-0000-0000-000009000000}"/>
    <dataValidation allowBlank="1" showInputMessage="1" showErrorMessage="1" prompt="1. Describir lo plasmado en el presupuesto_x000a_2. Describir lo alcanzado en términos financieros y de producción " sqref="B39:J39 B44:J44" xr:uid="{00000000-0002-0000-0000-00000A000000}"/>
    <dataValidation allowBlank="1" showInputMessage="1" showErrorMessage="1" prompt="¿En qué consiste el producto? su objetivo" sqref="B38:J38 B43:J43" xr:uid="{00000000-0002-0000-0000-00000B000000}"/>
    <dataValidation allowBlank="1" showInputMessage="1" showErrorMessage="1" prompt="Nombre del producto" sqref="B37:J37 B42:J42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51" right="0.17" top="0.48" bottom="0.75" header="0.3" footer="0.3"/>
  <pageSetup scale="70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Minerba Iliana Martínez Guzmán</cp:lastModifiedBy>
  <cp:lastPrinted>2024-07-15T21:28:57Z</cp:lastPrinted>
  <dcterms:created xsi:type="dcterms:W3CDTF">2021-03-22T15:50:10Z</dcterms:created>
  <dcterms:modified xsi:type="dcterms:W3CDTF">2024-10-15T20:03:01Z</dcterms:modified>
</cp:coreProperties>
</file>