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Sept. 2024" sheetId="3" r:id="rId3"/>
    <sheet name="resumen objetale" sheetId="2" state="hidden" r:id="rId4"/>
  </sheets>
  <definedNames>
    <definedName name="_xlnm._FilterDatabase" localSheetId="0" hidden="1">'Ingresos y Egresos Octubre'!$A$7:$Q$237</definedName>
    <definedName name="_xlnm._FilterDatabase" localSheetId="2" hidden="1">'Ingresos y Egresos Sept. 2024'!$A$7:$P$45</definedName>
    <definedName name="_xlnm._FilterDatabase" localSheetId="3" hidden="1">'resumen objetale'!$A$9:$S$230</definedName>
    <definedName name="_xlnm.Print_Area" localSheetId="0">'Ingresos y Egresos Octubre'!$A$1:$Q$238</definedName>
    <definedName name="_xlnm.Print_Area" localSheetId="2">'Ingresos y Egresos Sept. 2024'!$A$1:$P$48</definedName>
  </definedNames>
  <calcPr calcId="162913"/>
</workbook>
</file>

<file path=xl/calcChain.xml><?xml version="1.0" encoding="utf-8"?>
<calcChain xmlns="http://schemas.openxmlformats.org/spreadsheetml/2006/main">
  <c r="P8" i="3" l="1"/>
  <c r="P47" i="3"/>
  <c r="P48" i="3"/>
  <c r="N48" i="3"/>
  <c r="N50" i="3" s="1"/>
  <c r="M48" i="3"/>
  <c r="N25" i="3"/>
  <c r="N9" i="3"/>
  <c r="J50" i="3" l="1"/>
  <c r="H9" i="3" l="1"/>
  <c r="F48" i="3" l="1"/>
  <c r="E15" i="3" l="1"/>
  <c r="E9" i="3"/>
  <c r="K15" i="3" l="1"/>
  <c r="P16" i="3"/>
  <c r="O15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37" i="3" l="1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M34" i="3" l="1"/>
  <c r="J46" i="3" l="1"/>
  <c r="M46" i="3"/>
  <c r="M37" i="3"/>
  <c r="M25" i="3"/>
  <c r="M15" i="3"/>
  <c r="M50" i="3" l="1"/>
  <c r="J37" i="3"/>
  <c r="L15" i="3"/>
  <c r="L25" i="3"/>
  <c r="L48" i="3" s="1"/>
  <c r="L50" i="3" s="1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H50" i="3" s="1"/>
  <c r="E48" i="3"/>
  <c r="E50" i="3" s="1"/>
  <c r="P34" i="3"/>
  <c r="D48" i="3"/>
  <c r="J48" i="3"/>
  <c r="F50" i="3"/>
  <c r="G48" i="3"/>
  <c r="G50" i="3" s="1"/>
  <c r="P25" i="3"/>
  <c r="K50" i="3"/>
  <c r="P9" i="3"/>
  <c r="P37" i="3"/>
  <c r="C48" i="3"/>
  <c r="C49" i="3" s="1"/>
  <c r="P49" i="3" l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<sst xmlns="http://schemas.openxmlformats.org/spreadsheetml/2006/main" count="1026" uniqueCount="472">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</sst>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1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Sept.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Sept.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2024'!$D$8:$D$45</c:f>
              <c:numCache>
                <c:formatCode>_("$"* #,##0.00_);_("$"* \(#,##0.00\);_("$"* "-"??_);_(@_)</c:formatCode>
                <c:ptCount val="38"/>
                <c:pt idx="0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4196756.53</c:v>
                </c:pt>
                <c:pt idx="7">
                  <c:v>4616275.96</c:v>
                </c:pt>
                <c:pt idx="8">
                  <c:v>2132929.44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2220789.16</c:v>
                </c:pt>
                <c:pt idx="13">
                  <c:v>262557.36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Sept.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2024'!$E$8:$E$45</c:f>
              <c:numCache>
                <c:formatCode>_("$"* #,##0.00_);_("$"* \(#,##0.00\);_("$"* "-"??_);_(@_)</c:formatCode>
                <c:ptCount val="38"/>
                <c:pt idx="0">
                  <c:v>62249996.25</c:v>
                </c:pt>
                <c:pt idx="1">
                  <c:v>46361972.879999995</c:v>
                </c:pt>
                <c:pt idx="2">
                  <c:v>40036430.259999998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6100542.6200000001</c:v>
                </c:pt>
                <c:pt idx="7">
                  <c:v>13463019.83</c:v>
                </c:pt>
                <c:pt idx="8">
                  <c:v>6478466.0099999998</c:v>
                </c:pt>
                <c:pt idx="9">
                  <c:v>0</c:v>
                </c:pt>
                <c:pt idx="10">
                  <c:v>870962.4</c:v>
                </c:pt>
                <c:pt idx="11">
                  <c:v>331608.88</c:v>
                </c:pt>
                <c:pt idx="12">
                  <c:v>710521.9</c:v>
                </c:pt>
                <c:pt idx="13">
                  <c:v>286399.71999999997</c:v>
                </c:pt>
                <c:pt idx="14">
                  <c:v>4681041.54</c:v>
                </c:pt>
                <c:pt idx="15">
                  <c:v>104019.38</c:v>
                </c:pt>
                <c:pt idx="16">
                  <c:v>0</c:v>
                </c:pt>
                <c:pt idx="17">
                  <c:v>1366770.99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2124</c:v>
                </c:pt>
                <c:pt idx="25">
                  <c:v>459084.9</c:v>
                </c:pt>
                <c:pt idx="26">
                  <c:v>282102.93</c:v>
                </c:pt>
                <c:pt idx="27">
                  <c:v>282102.93</c:v>
                </c:pt>
                <c:pt idx="28">
                  <c:v>0</c:v>
                </c:pt>
                <c:pt idx="29">
                  <c:v>99639.2</c:v>
                </c:pt>
                <c:pt idx="30">
                  <c:v>0</c:v>
                </c:pt>
                <c:pt idx="31">
                  <c:v>0</c:v>
                </c:pt>
                <c:pt idx="32">
                  <c:v>8614</c:v>
                </c:pt>
                <c:pt idx="33">
                  <c:v>0</c:v>
                </c:pt>
                <c:pt idx="34">
                  <c:v>91025.2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Sept.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2024'!$F$8:$F$45</c:f>
              <c:numCache>
                <c:formatCode>_("$"* #,##0.00_);_("$"* \(#,##0.00\);_("$"* "-"??_);_(@_)</c:formatCode>
                <c:ptCount val="38"/>
                <c:pt idx="0">
                  <c:v>67156786.75</c:v>
                </c:pt>
                <c:pt idx="1">
                  <c:v>48214854.729999997</c:v>
                </c:pt>
                <c:pt idx="2">
                  <c:v>41200703.549999997</c:v>
                </c:pt>
                <c:pt idx="3">
                  <c:v>764349.43</c:v>
                </c:pt>
                <c:pt idx="4">
                  <c:v>21364</c:v>
                </c:pt>
                <c:pt idx="6">
                  <c:v>6228437.75</c:v>
                </c:pt>
                <c:pt idx="7">
                  <c:v>14102132.02</c:v>
                </c:pt>
                <c:pt idx="8">
                  <c:v>4934463.79</c:v>
                </c:pt>
                <c:pt idx="9">
                  <c:v>0</c:v>
                </c:pt>
                <c:pt idx="10">
                  <c:v>228950</c:v>
                </c:pt>
                <c:pt idx="11">
                  <c:v>0</c:v>
                </c:pt>
                <c:pt idx="12">
                  <c:v>6945766.8300000001</c:v>
                </c:pt>
                <c:pt idx="13">
                  <c:v>255623.35</c:v>
                </c:pt>
                <c:pt idx="14">
                  <c:v>1542594.71</c:v>
                </c:pt>
                <c:pt idx="15">
                  <c:v>194733.34</c:v>
                </c:pt>
                <c:pt idx="16">
                  <c:v>0</c:v>
                </c:pt>
                <c:pt idx="17">
                  <c:v>4450000</c:v>
                </c:pt>
                <c:pt idx="24">
                  <c:v>4450000</c:v>
                </c:pt>
                <c:pt idx="26">
                  <c:v>25000</c:v>
                </c:pt>
                <c:pt idx="27">
                  <c:v>25000</c:v>
                </c:pt>
                <c:pt idx="29">
                  <c:v>364800</c:v>
                </c:pt>
                <c:pt idx="30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Sept.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2024'!$G$8:$G$45</c:f>
              <c:numCache>
                <c:formatCode>_("$"* #,##0.00_);_("$"* \(#,##0.00\);_("$"* "-"??_);_(@_)</c:formatCode>
                <c:ptCount val="38"/>
                <c:pt idx="0">
                  <c:v>113153719.47</c:v>
                </c:pt>
                <c:pt idx="1">
                  <c:v>87534889.569999993</c:v>
                </c:pt>
                <c:pt idx="2">
                  <c:v>55174754.93</c:v>
                </c:pt>
                <c:pt idx="3">
                  <c:v>23955632.420000002</c:v>
                </c:pt>
                <c:pt idx="4">
                  <c:v>0</c:v>
                </c:pt>
                <c:pt idx="5">
                  <c:v>0</c:v>
                </c:pt>
                <c:pt idx="6">
                  <c:v>8404502.2200000007</c:v>
                </c:pt>
                <c:pt idx="7">
                  <c:v>13808951.91</c:v>
                </c:pt>
                <c:pt idx="8">
                  <c:v>7986034.7199999997</c:v>
                </c:pt>
                <c:pt idx="9">
                  <c:v>1153335.24</c:v>
                </c:pt>
                <c:pt idx="10">
                  <c:v>812964.3</c:v>
                </c:pt>
                <c:pt idx="11">
                  <c:v>88000</c:v>
                </c:pt>
                <c:pt idx="12">
                  <c:v>478291.3</c:v>
                </c:pt>
                <c:pt idx="13">
                  <c:v>353200.33</c:v>
                </c:pt>
                <c:pt idx="14">
                  <c:v>2325000</c:v>
                </c:pt>
                <c:pt idx="15">
                  <c:v>197806.02</c:v>
                </c:pt>
                <c:pt idx="16">
                  <c:v>414320</c:v>
                </c:pt>
                <c:pt idx="17">
                  <c:v>1676616.45</c:v>
                </c:pt>
                <c:pt idx="18">
                  <c:v>12986.49</c:v>
                </c:pt>
                <c:pt idx="22">
                  <c:v>44368</c:v>
                </c:pt>
                <c:pt idx="25">
                  <c:v>1619261.96</c:v>
                </c:pt>
                <c:pt idx="26">
                  <c:v>268232.09999999998</c:v>
                </c:pt>
                <c:pt idx="27">
                  <c:v>268232.09999999998</c:v>
                </c:pt>
                <c:pt idx="28">
                  <c:v>0</c:v>
                </c:pt>
                <c:pt idx="29">
                  <c:v>9865029.4399999995</c:v>
                </c:pt>
                <c:pt idx="30">
                  <c:v>8422120.9499999993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1289508.49</c:v>
                </c:pt>
                <c:pt idx="35">
                  <c:v>0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Sept.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2024'!$H$8:$H$45</c:f>
              <c:numCache>
                <c:formatCode>_("$"* #,##0.00_);_("$"* \(#,##0.00\);_("$"* "-"??_);_(@_)</c:formatCode>
                <c:ptCount val="38"/>
                <c:pt idx="0">
                  <c:v>67447307.469999999</c:v>
                </c:pt>
                <c:pt idx="1">
                  <c:v>36484482</c:v>
                </c:pt>
                <c:pt idx="2">
                  <c:v>30547254.120000001</c:v>
                </c:pt>
                <c:pt idx="3">
                  <c:v>1244320.18</c:v>
                </c:pt>
                <c:pt idx="4">
                  <c:v>39204.300000000003</c:v>
                </c:pt>
                <c:pt idx="6">
                  <c:v>4653703.4000000004</c:v>
                </c:pt>
                <c:pt idx="7">
                  <c:v>17427917.919999998</c:v>
                </c:pt>
                <c:pt idx="8">
                  <c:v>7252310.4699999997</c:v>
                </c:pt>
                <c:pt idx="9">
                  <c:v>722720</c:v>
                </c:pt>
                <c:pt idx="11">
                  <c:v>1103412.3</c:v>
                </c:pt>
                <c:pt idx="12">
                  <c:v>4632123.54</c:v>
                </c:pt>
                <c:pt idx="13">
                  <c:v>2631168.15</c:v>
                </c:pt>
                <c:pt idx="14">
                  <c:v>996183.46</c:v>
                </c:pt>
                <c:pt idx="15">
                  <c:v>90000</c:v>
                </c:pt>
                <c:pt idx="17">
                  <c:v>12099870.42</c:v>
                </c:pt>
                <c:pt idx="18">
                  <c:v>438287.32</c:v>
                </c:pt>
                <c:pt idx="20">
                  <c:v>776056.5</c:v>
                </c:pt>
                <c:pt idx="25">
                  <c:v>10885526.6</c:v>
                </c:pt>
                <c:pt idx="26">
                  <c:v>464177.11</c:v>
                </c:pt>
                <c:pt idx="27">
                  <c:v>464177.11</c:v>
                </c:pt>
                <c:pt idx="29">
                  <c:v>970860.02</c:v>
                </c:pt>
                <c:pt idx="34">
                  <c:v>595000</c:v>
                </c:pt>
                <c:pt idx="35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Sept.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2024'!$I$8:$I$45</c:f>
              <c:numCache>
                <c:formatCode>_("$"* #,##0.00_);_("$"* \(#,##0.00\);_("$"* "-"??_);_(@_)</c:formatCode>
                <c:ptCount val="38"/>
                <c:pt idx="0">
                  <c:v>81853138.310000002</c:v>
                </c:pt>
                <c:pt idx="1">
                  <c:v>71364982.629999995</c:v>
                </c:pt>
                <c:pt idx="2">
                  <c:v>60557681.299999997</c:v>
                </c:pt>
                <c:pt idx="3">
                  <c:v>1565872.62</c:v>
                </c:pt>
                <c:pt idx="4">
                  <c:v>14336.2</c:v>
                </c:pt>
                <c:pt idx="6">
                  <c:v>9227092.5099999998</c:v>
                </c:pt>
                <c:pt idx="7">
                  <c:v>9550546.3900000006</c:v>
                </c:pt>
                <c:pt idx="8">
                  <c:v>4070319.93</c:v>
                </c:pt>
                <c:pt idx="9">
                  <c:v>571895.02</c:v>
                </c:pt>
                <c:pt idx="10">
                  <c:v>635850</c:v>
                </c:pt>
                <c:pt idx="11">
                  <c:v>0</c:v>
                </c:pt>
                <c:pt idx="12">
                  <c:v>3004761.57</c:v>
                </c:pt>
                <c:pt idx="13">
                  <c:v>355222.13</c:v>
                </c:pt>
                <c:pt idx="14">
                  <c:v>264737.26</c:v>
                </c:pt>
                <c:pt idx="15">
                  <c:v>597760.48</c:v>
                </c:pt>
                <c:pt idx="16">
                  <c:v>50000</c:v>
                </c:pt>
                <c:pt idx="17">
                  <c:v>724683.80999999994</c:v>
                </c:pt>
                <c:pt idx="18">
                  <c:v>74892</c:v>
                </c:pt>
                <c:pt idx="20">
                  <c:v>15670.4</c:v>
                </c:pt>
                <c:pt idx="22">
                  <c:v>33691.360000000001</c:v>
                </c:pt>
                <c:pt idx="23">
                  <c:v>2976.9</c:v>
                </c:pt>
                <c:pt idx="24">
                  <c:v>75958.55</c:v>
                </c:pt>
                <c:pt idx="25">
                  <c:v>521494.6</c:v>
                </c:pt>
                <c:pt idx="26">
                  <c:v>212925.48</c:v>
                </c:pt>
                <c:pt idx="27">
                  <c:v>212925.48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Sept.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2024'!$J$8:$J$45</c:f>
              <c:numCache>
                <c:formatCode>_("$"* #,##0.00_);_("$"* \(#,##0.00\);_("$"* "-"??_);_(@_)</c:formatCode>
                <c:ptCount val="38"/>
                <c:pt idx="0">
                  <c:v>72197149.040000007</c:v>
                </c:pt>
                <c:pt idx="1">
                  <c:v>36977367.25</c:v>
                </c:pt>
                <c:pt idx="2">
                  <c:v>31599296.609999999</c:v>
                </c:pt>
                <c:pt idx="3">
                  <c:v>667530.56000000006</c:v>
                </c:pt>
                <c:pt idx="4">
                  <c:v>37446.410000000003</c:v>
                </c:pt>
                <c:pt idx="6">
                  <c:v>4673093.67</c:v>
                </c:pt>
                <c:pt idx="7">
                  <c:v>20793951.459999997</c:v>
                </c:pt>
                <c:pt idx="8">
                  <c:v>13528594.439999999</c:v>
                </c:pt>
                <c:pt idx="9">
                  <c:v>964719.15</c:v>
                </c:pt>
                <c:pt idx="10">
                  <c:v>0</c:v>
                </c:pt>
                <c:pt idx="11">
                  <c:v>56404</c:v>
                </c:pt>
                <c:pt idx="12">
                  <c:v>2049362.34</c:v>
                </c:pt>
                <c:pt idx="13">
                  <c:v>2409489.0299999998</c:v>
                </c:pt>
                <c:pt idx="14">
                  <c:v>1189378.99</c:v>
                </c:pt>
                <c:pt idx="15">
                  <c:v>360250.18</c:v>
                </c:pt>
                <c:pt idx="16">
                  <c:v>235753.33</c:v>
                </c:pt>
                <c:pt idx="17">
                  <c:v>6961153.5500000007</c:v>
                </c:pt>
                <c:pt idx="18">
                  <c:v>65344</c:v>
                </c:pt>
                <c:pt idx="20">
                  <c:v>296988.89</c:v>
                </c:pt>
                <c:pt idx="22">
                  <c:v>41872.68</c:v>
                </c:pt>
                <c:pt idx="23">
                  <c:v>88075.199999999997</c:v>
                </c:pt>
                <c:pt idx="24">
                  <c:v>5887445.2999999998</c:v>
                </c:pt>
                <c:pt idx="25">
                  <c:v>581427.48</c:v>
                </c:pt>
                <c:pt idx="26">
                  <c:v>74000</c:v>
                </c:pt>
                <c:pt idx="27">
                  <c:v>74000</c:v>
                </c:pt>
                <c:pt idx="29">
                  <c:v>7390676.7800000003</c:v>
                </c:pt>
                <c:pt idx="30">
                  <c:v>6791063.7800000003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449613</c:v>
                </c:pt>
                <c:pt idx="35">
                  <c:v>150000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Sept.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2024'!$K$8:$K$45</c:f>
              <c:numCache>
                <c:formatCode>_("$"* #,##0.00_);_("$"* \(#,##0.00\);_("$"* "-"??_);_(@_)</c:formatCode>
                <c:ptCount val="38"/>
                <c:pt idx="0">
                  <c:v>107113959.38</c:v>
                </c:pt>
                <c:pt idx="1">
                  <c:v>68680770.079999998</c:v>
                </c:pt>
                <c:pt idx="2">
                  <c:v>59165377.07</c:v>
                </c:pt>
                <c:pt idx="3">
                  <c:v>625572.17000000004</c:v>
                </c:pt>
                <c:pt idx="4">
                  <c:v>0</c:v>
                </c:pt>
                <c:pt idx="6">
                  <c:v>8889820.8399999999</c:v>
                </c:pt>
                <c:pt idx="7">
                  <c:v>32554991.479999997</c:v>
                </c:pt>
                <c:pt idx="8">
                  <c:v>4205894.95</c:v>
                </c:pt>
                <c:pt idx="9">
                  <c:v>1525531.8</c:v>
                </c:pt>
                <c:pt idx="10">
                  <c:v>756561.5</c:v>
                </c:pt>
                <c:pt idx="11">
                  <c:v>0</c:v>
                </c:pt>
                <c:pt idx="12">
                  <c:v>15433913.619999999</c:v>
                </c:pt>
                <c:pt idx="13">
                  <c:v>4900750.0199999996</c:v>
                </c:pt>
                <c:pt idx="14">
                  <c:v>4362812.26</c:v>
                </c:pt>
                <c:pt idx="15">
                  <c:v>924208.09</c:v>
                </c:pt>
                <c:pt idx="16">
                  <c:v>445319.24</c:v>
                </c:pt>
                <c:pt idx="17">
                  <c:v>4536865.0199999996</c:v>
                </c:pt>
                <c:pt idx="18">
                  <c:v>482503.5</c:v>
                </c:pt>
                <c:pt idx="19">
                  <c:v>0</c:v>
                </c:pt>
                <c:pt idx="20">
                  <c:v>57754.51</c:v>
                </c:pt>
                <c:pt idx="21">
                  <c:v>3269.25</c:v>
                </c:pt>
                <c:pt idx="22">
                  <c:v>0</c:v>
                </c:pt>
                <c:pt idx="23">
                  <c:v>958860.72</c:v>
                </c:pt>
                <c:pt idx="24">
                  <c:v>6136</c:v>
                </c:pt>
                <c:pt idx="25">
                  <c:v>3028341.04</c:v>
                </c:pt>
                <c:pt idx="26">
                  <c:v>11500</c:v>
                </c:pt>
                <c:pt idx="27">
                  <c:v>11500</c:v>
                </c:pt>
                <c:pt idx="29">
                  <c:v>1329832.7999999998</c:v>
                </c:pt>
                <c:pt idx="30">
                  <c:v>552470.1</c:v>
                </c:pt>
                <c:pt idx="31">
                  <c:v>580184.69999999995</c:v>
                </c:pt>
                <c:pt idx="32">
                  <c:v>25960</c:v>
                </c:pt>
                <c:pt idx="33">
                  <c:v>0</c:v>
                </c:pt>
                <c:pt idx="34">
                  <c:v>171218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Sept.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2024'!$L$8:$L$45</c:f>
              <c:numCache>
                <c:formatCode>_("$"* #,##0.00_);_("$"* \(#,##0.00\);_("$"* "-"??_);_(@_)</c:formatCode>
                <c:ptCount val="38"/>
                <c:pt idx="0">
                  <c:v>70164025.760000005</c:v>
                </c:pt>
                <c:pt idx="1">
                  <c:v>52403025.829999998</c:v>
                </c:pt>
                <c:pt idx="2">
                  <c:v>45228253.359999999</c:v>
                </c:pt>
                <c:pt idx="3">
                  <c:v>418604.42</c:v>
                </c:pt>
                <c:pt idx="4">
                  <c:v>24384</c:v>
                </c:pt>
                <c:pt idx="6">
                  <c:v>6731784.0499999998</c:v>
                </c:pt>
                <c:pt idx="7">
                  <c:v>14960916.23</c:v>
                </c:pt>
                <c:pt idx="8">
                  <c:v>8258158.6200000001</c:v>
                </c:pt>
                <c:pt idx="9">
                  <c:v>141133.9</c:v>
                </c:pt>
                <c:pt idx="10">
                  <c:v>232834.64</c:v>
                </c:pt>
                <c:pt idx="11">
                  <c:v>0</c:v>
                </c:pt>
                <c:pt idx="12">
                  <c:v>4283668.0999999996</c:v>
                </c:pt>
                <c:pt idx="13">
                  <c:v>340222.66</c:v>
                </c:pt>
                <c:pt idx="14">
                  <c:v>378867.08</c:v>
                </c:pt>
                <c:pt idx="15">
                  <c:v>1176031.23</c:v>
                </c:pt>
                <c:pt idx="16">
                  <c:v>150000</c:v>
                </c:pt>
                <c:pt idx="17">
                  <c:v>1079755.3799999999</c:v>
                </c:pt>
                <c:pt idx="18">
                  <c:v>175511.38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67496</c:v>
                </c:pt>
                <c:pt idx="23">
                  <c:v>33040</c:v>
                </c:pt>
                <c:pt idx="24">
                  <c:v>286650</c:v>
                </c:pt>
                <c:pt idx="25">
                  <c:v>517058</c:v>
                </c:pt>
                <c:pt idx="26">
                  <c:v>97338.23</c:v>
                </c:pt>
                <c:pt idx="27">
                  <c:v>97338.23</c:v>
                </c:pt>
                <c:pt idx="29">
                  <c:v>1622990.0899999999</c:v>
                </c:pt>
                <c:pt idx="30">
                  <c:v>738337.01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884653.08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Sept.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2024'!$M$8:$M$45</c:f>
              <c:numCache>
                <c:formatCode>_("$"* #,##0.00_);_("$"* \(#,##0.00\);_("$"* "-"??_);_(@_)</c:formatCode>
                <c:ptCount val="38"/>
                <c:pt idx="0">
                  <c:v>89600019.25</c:v>
                </c:pt>
                <c:pt idx="1">
                  <c:v>52608874.469999999</c:v>
                </c:pt>
                <c:pt idx="2">
                  <c:v>43841114.280000001</c:v>
                </c:pt>
                <c:pt idx="3">
                  <c:v>2067455.23</c:v>
                </c:pt>
                <c:pt idx="4">
                  <c:v>25920</c:v>
                </c:pt>
                <c:pt idx="6">
                  <c:v>6674384.96</c:v>
                </c:pt>
                <c:pt idx="7">
                  <c:v>29155963.250000004</c:v>
                </c:pt>
                <c:pt idx="8">
                  <c:v>14684350.15</c:v>
                </c:pt>
                <c:pt idx="9">
                  <c:v>214170</c:v>
                </c:pt>
                <c:pt idx="10">
                  <c:v>1136974.56</c:v>
                </c:pt>
                <c:pt idx="11">
                  <c:v>126624.84</c:v>
                </c:pt>
                <c:pt idx="12">
                  <c:v>6042261.3899999997</c:v>
                </c:pt>
                <c:pt idx="13">
                  <c:v>339709.16</c:v>
                </c:pt>
                <c:pt idx="14">
                  <c:v>2210098.69</c:v>
                </c:pt>
                <c:pt idx="15">
                  <c:v>3654199.87</c:v>
                </c:pt>
                <c:pt idx="16">
                  <c:v>747574.59</c:v>
                </c:pt>
                <c:pt idx="17">
                  <c:v>6251753.290000001</c:v>
                </c:pt>
                <c:pt idx="18">
                  <c:v>118528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41872.68</c:v>
                </c:pt>
                <c:pt idx="23">
                  <c:v>101872.8</c:v>
                </c:pt>
                <c:pt idx="24">
                  <c:v>5401051</c:v>
                </c:pt>
                <c:pt idx="25">
                  <c:v>588428.81000000006</c:v>
                </c:pt>
                <c:pt idx="26">
                  <c:v>435004.26</c:v>
                </c:pt>
                <c:pt idx="27">
                  <c:v>328951.76</c:v>
                </c:pt>
                <c:pt idx="28">
                  <c:v>106052.5</c:v>
                </c:pt>
                <c:pt idx="29">
                  <c:v>946569.64</c:v>
                </c:pt>
                <c:pt idx="30">
                  <c:v>946569.64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Sept.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2024'!$N$8:$N$45</c:f>
              <c:numCache>
                <c:formatCode>_("$"* #,##0.00_);_("$"* \(#,##0.00\);_("$"* "-"??_);_(@_)</c:formatCode>
                <c:ptCount val="38"/>
                <c:pt idx="0" formatCode="_(* #,##0.00_);_(* \(#,##0.00\);_(* &quot;-&quot;??_);_(@_)">
                  <c:v>141610800.12</c:v>
                </c:pt>
                <c:pt idx="1">
                  <c:v>119854156.35000001</c:v>
                </c:pt>
                <c:pt idx="2">
                  <c:v>80884103</c:v>
                </c:pt>
                <c:pt idx="3">
                  <c:v>31307451.68</c:v>
                </c:pt>
                <c:pt idx="4">
                  <c:v>0</c:v>
                </c:pt>
                <c:pt idx="6">
                  <c:v>7662601.6699999999</c:v>
                </c:pt>
                <c:pt idx="7">
                  <c:v>13395305.940000001</c:v>
                </c:pt>
                <c:pt idx="8">
                  <c:v>8406945.5600000005</c:v>
                </c:pt>
                <c:pt idx="9">
                  <c:v>872301.34</c:v>
                </c:pt>
                <c:pt idx="10">
                  <c:v>0</c:v>
                </c:pt>
                <c:pt idx="11">
                  <c:v>500000</c:v>
                </c:pt>
                <c:pt idx="12">
                  <c:v>1790171.54</c:v>
                </c:pt>
                <c:pt idx="13">
                  <c:v>543136.22</c:v>
                </c:pt>
                <c:pt idx="14">
                  <c:v>724860.62</c:v>
                </c:pt>
                <c:pt idx="15">
                  <c:v>557890.66</c:v>
                </c:pt>
                <c:pt idx="16">
                  <c:v>0</c:v>
                </c:pt>
                <c:pt idx="17">
                  <c:v>2824774.08</c:v>
                </c:pt>
                <c:pt idx="18">
                  <c:v>0</c:v>
                </c:pt>
                <c:pt idx="19">
                  <c:v>6962</c:v>
                </c:pt>
                <c:pt idx="20">
                  <c:v>499323.37</c:v>
                </c:pt>
                <c:pt idx="21">
                  <c:v>0</c:v>
                </c:pt>
                <c:pt idx="22">
                  <c:v>0</c:v>
                </c:pt>
                <c:pt idx="23">
                  <c:v>47108.08</c:v>
                </c:pt>
                <c:pt idx="24">
                  <c:v>216776.2</c:v>
                </c:pt>
                <c:pt idx="25">
                  <c:v>2054604.43</c:v>
                </c:pt>
                <c:pt idx="26">
                  <c:v>25000</c:v>
                </c:pt>
                <c:pt idx="27">
                  <c:v>25000</c:v>
                </c:pt>
                <c:pt idx="28">
                  <c:v>0</c:v>
                </c:pt>
                <c:pt idx="29" formatCode="_(* #,##0.00_);_(* \(#,##0.00\);_(* &quot;-&quot;??_);_(@_)">
                  <c:v>5429413.75</c:v>
                </c:pt>
                <c:pt idx="30">
                  <c:v>3100822.34</c:v>
                </c:pt>
                <c:pt idx="34">
                  <c:v>2328591.41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Sept.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2024'!$P$8:$P$45</c:f>
              <c:numCache>
                <c:formatCode>_("$"* #,##0.00_);_("$"* \(#,##0.00\);_("$"* "-"??_);_(@_)</c:formatCode>
                <c:ptCount val="38"/>
                <c:pt idx="0">
                  <c:v>909131067.55000007</c:v>
                </c:pt>
                <c:pt idx="1">
                  <c:v>652453265.58000004</c:v>
                </c:pt>
                <c:pt idx="2">
                  <c:v>515781101.74000001</c:v>
                </c:pt>
                <c:pt idx="3">
                  <c:v>63066788.710000008</c:v>
                </c:pt>
                <c:pt idx="4">
                  <c:v>162654.91</c:v>
                </c:pt>
                <c:pt idx="5">
                  <c:v>0</c:v>
                </c:pt>
                <c:pt idx="6">
                  <c:v>73442720.219999999</c:v>
                </c:pt>
                <c:pt idx="7">
                  <c:v>183829972.39000002</c:v>
                </c:pt>
                <c:pt idx="8">
                  <c:v>81938468.079999998</c:v>
                </c:pt>
                <c:pt idx="9">
                  <c:v>6165806.4500000002</c:v>
                </c:pt>
                <c:pt idx="10">
                  <c:v>4675097.4000000004</c:v>
                </c:pt>
                <c:pt idx="11">
                  <c:v>2206050.0200000005</c:v>
                </c:pt>
                <c:pt idx="12">
                  <c:v>47591631.289999999</c:v>
                </c:pt>
                <c:pt idx="13">
                  <c:v>12677478.130000001</c:v>
                </c:pt>
                <c:pt idx="14">
                  <c:v>18675574.610000003</c:v>
                </c:pt>
                <c:pt idx="15">
                  <c:v>7856899.25</c:v>
                </c:pt>
                <c:pt idx="16">
                  <c:v>2042967.1599999997</c:v>
                </c:pt>
                <c:pt idx="17">
                  <c:v>41972242.989999995</c:v>
                </c:pt>
                <c:pt idx="18">
                  <c:v>1381039.1800000002</c:v>
                </c:pt>
                <c:pt idx="19">
                  <c:v>722738.2</c:v>
                </c:pt>
                <c:pt idx="20">
                  <c:v>1645793.67</c:v>
                </c:pt>
                <c:pt idx="21">
                  <c:v>3269.25</c:v>
                </c:pt>
                <c:pt idx="22">
                  <c:v>229300.72</c:v>
                </c:pt>
                <c:pt idx="23">
                  <c:v>1408733.1</c:v>
                </c:pt>
                <c:pt idx="24">
                  <c:v>16326141.049999999</c:v>
                </c:pt>
                <c:pt idx="25">
                  <c:v>20255227.819999997</c:v>
                </c:pt>
                <c:pt idx="26">
                  <c:v>1895280.11</c:v>
                </c:pt>
                <c:pt idx="27">
                  <c:v>1789227.61</c:v>
                </c:pt>
                <c:pt idx="28">
                  <c:v>106052.5</c:v>
                </c:pt>
                <c:pt idx="29">
                  <c:v>28019811.719999999</c:v>
                </c:pt>
                <c:pt idx="30">
                  <c:v>20916183.82</c:v>
                </c:pt>
                <c:pt idx="31">
                  <c:v>580184.69999999995</c:v>
                </c:pt>
                <c:pt idx="32">
                  <c:v>34574</c:v>
                </c:pt>
                <c:pt idx="33">
                  <c:v>0</c:v>
                </c:pt>
                <c:pt idx="34">
                  <c:v>5809609.1799999997</c:v>
                </c:pt>
                <c:pt idx="35">
                  <c:v>525860.02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109" t="s">
        <v>431</v>
      </c>
      <c r="C1" s="109"/>
      <c r="D1" s="109"/>
      <c r="E1" s="109"/>
      <c r="F1" s="109"/>
      <c r="G1" s="109"/>
      <c r="H1" s="109"/>
      <c r="I1" s="109"/>
      <c r="J1" s="34"/>
      <c r="K1" s="58"/>
      <c r="L1" s="74"/>
      <c r="M1" s="76"/>
      <c r="N1" s="80"/>
      <c r="O1" s="82"/>
      <c r="P1" s="84"/>
    </row>
    <row r="2" spans="1:17" x14ac:dyDescent="0.2">
      <c r="B2" s="108" t="s">
        <v>432</v>
      </c>
      <c r="C2" s="108"/>
      <c r="D2" s="108"/>
      <c r="E2" s="108"/>
      <c r="F2" s="108"/>
      <c r="G2" s="108"/>
      <c r="H2" s="108"/>
      <c r="I2" s="108"/>
      <c r="J2" s="35"/>
      <c r="K2" s="57"/>
      <c r="L2" s="73"/>
      <c r="M2" s="75"/>
      <c r="N2" s="79"/>
      <c r="O2" s="81"/>
      <c r="P2" s="83"/>
    </row>
    <row r="3" spans="1:17" x14ac:dyDescent="0.2">
      <c r="B3" s="108" t="s">
        <v>456</v>
      </c>
      <c r="C3" s="108"/>
      <c r="D3" s="108"/>
      <c r="E3" s="108"/>
      <c r="F3" s="108"/>
      <c r="G3" s="108"/>
      <c r="H3" s="108"/>
      <c r="I3" s="108"/>
      <c r="J3" s="50"/>
      <c r="K3" s="57"/>
      <c r="L3" s="73"/>
      <c r="M3" s="75"/>
      <c r="N3" s="79"/>
      <c r="O3" s="81"/>
      <c r="P3" s="83"/>
    </row>
    <row r="4" spans="1:17" x14ac:dyDescent="0.2">
      <c r="B4" s="108" t="s">
        <v>434</v>
      </c>
      <c r="C4" s="108"/>
      <c r="D4" s="108"/>
      <c r="E4" s="108"/>
      <c r="F4" s="108"/>
      <c r="G4" s="108"/>
      <c r="H4" s="108"/>
      <c r="I4" s="108"/>
      <c r="J4" s="35"/>
      <c r="K4" s="57"/>
      <c r="L4" s="73"/>
      <c r="M4" s="75"/>
      <c r="N4" s="79"/>
      <c r="O4" s="81"/>
      <c r="P4" s="83"/>
    </row>
    <row r="5" spans="1:17" x14ac:dyDescent="0.2">
      <c r="B5" s="108" t="s">
        <v>435</v>
      </c>
      <c r="C5" s="108"/>
      <c r="D5" s="108"/>
      <c r="E5" s="108"/>
      <c r="F5" s="108"/>
      <c r="G5" s="108"/>
      <c r="H5" s="108"/>
      <c r="I5" s="108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115" zoomScaleNormal="115" workbookViewId="0">
      <selection activeCell="P9" sqref="P9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0" width="21.6640625" style="7" bestFit="1" customWidth="1"/>
    <col min="11" max="12" width="21.6640625" style="102" bestFit="1" customWidth="1"/>
    <col min="13" max="13" width="24.1640625" style="7" bestFit="1" customWidth="1"/>
    <col min="14" max="15" width="27.6640625" style="7" customWidth="1"/>
    <col min="16" max="16" width="20.1640625" style="102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110" t="s">
        <v>431</v>
      </c>
      <c r="C1" s="110"/>
      <c r="D1" s="110"/>
      <c r="E1" s="110"/>
      <c r="F1" s="110"/>
      <c r="G1" s="110"/>
      <c r="H1" s="110"/>
      <c r="I1" s="92"/>
      <c r="J1" s="92"/>
      <c r="K1" s="100"/>
      <c r="L1" s="100"/>
      <c r="M1" s="92"/>
      <c r="N1" s="92"/>
      <c r="O1" s="92"/>
    </row>
    <row r="2" spans="1:16" x14ac:dyDescent="0.2">
      <c r="A2" s="7"/>
      <c r="B2" s="108" t="s">
        <v>432</v>
      </c>
      <c r="C2" s="108"/>
      <c r="D2" s="108"/>
      <c r="E2" s="108"/>
      <c r="F2" s="108"/>
      <c r="G2" s="108"/>
      <c r="H2" s="108"/>
      <c r="I2" s="91"/>
      <c r="J2" s="91"/>
      <c r="K2" s="101"/>
      <c r="L2" s="101"/>
      <c r="M2" s="91"/>
      <c r="N2" s="91"/>
      <c r="O2" s="91"/>
    </row>
    <row r="3" spans="1:16" x14ac:dyDescent="0.2">
      <c r="A3" s="7"/>
      <c r="B3" s="108" t="s">
        <v>471</v>
      </c>
      <c r="C3" s="108"/>
      <c r="D3" s="108"/>
      <c r="E3" s="108"/>
      <c r="F3" s="108"/>
      <c r="G3" s="108"/>
      <c r="H3" s="108"/>
      <c r="I3" s="91"/>
      <c r="J3" s="91"/>
      <c r="K3" s="101"/>
      <c r="L3" s="101"/>
      <c r="M3" s="91"/>
      <c r="N3" s="91"/>
      <c r="O3" s="91"/>
    </row>
    <row r="4" spans="1:16" x14ac:dyDescent="0.2">
      <c r="B4" s="108" t="s">
        <v>434</v>
      </c>
      <c r="C4" s="108"/>
      <c r="D4" s="108"/>
      <c r="E4" s="108"/>
      <c r="F4" s="108"/>
      <c r="G4" s="108"/>
      <c r="H4" s="108"/>
      <c r="I4" s="91"/>
      <c r="J4" s="91"/>
      <c r="K4" s="101"/>
      <c r="L4" s="101"/>
      <c r="M4" s="91"/>
      <c r="N4" s="91"/>
      <c r="O4" s="91"/>
    </row>
    <row r="5" spans="1:16" x14ac:dyDescent="0.2">
      <c r="A5" s="7"/>
      <c r="B5" s="108" t="s">
        <v>435</v>
      </c>
      <c r="C5" s="108"/>
      <c r="D5" s="108"/>
      <c r="E5" s="108"/>
      <c r="F5" s="108"/>
      <c r="G5" s="108"/>
      <c r="H5" s="108"/>
      <c r="I5" s="91"/>
      <c r="J5" s="91"/>
      <c r="K5" s="101"/>
      <c r="L5" s="10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103" t="s">
        <v>447</v>
      </c>
      <c r="L7" s="103" t="s">
        <v>450</v>
      </c>
      <c r="M7" s="78" t="s">
        <v>457</v>
      </c>
      <c r="N7" s="78" t="s">
        <v>462</v>
      </c>
      <c r="O7" s="78" t="s">
        <v>461</v>
      </c>
      <c r="P7" s="107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93">
        <v>36584165.75</v>
      </c>
      <c r="E8" s="94">
        <v>62249996.25</v>
      </c>
      <c r="F8" s="95">
        <v>67156786.75</v>
      </c>
      <c r="G8" s="95">
        <v>113153719.47</v>
      </c>
      <c r="H8" s="95">
        <v>67447307.469999999</v>
      </c>
      <c r="I8" s="95">
        <v>81853138.310000002</v>
      </c>
      <c r="J8" s="95">
        <v>72197149.040000007</v>
      </c>
      <c r="K8" s="95">
        <v>107113959.38</v>
      </c>
      <c r="L8" s="95">
        <v>70164025.760000005</v>
      </c>
      <c r="M8" s="95">
        <v>89600019.25</v>
      </c>
      <c r="N8" s="16">
        <v>141610800.12</v>
      </c>
      <c r="O8" s="16"/>
      <c r="P8" s="95">
        <f>SUM(D8:O8)</f>
        <v>909131067.55000007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96">
        <f t="shared" si="0"/>
        <v>31967889.790000003</v>
      </c>
      <c r="E9" s="96">
        <f t="shared" si="0"/>
        <v>46361972.879999995</v>
      </c>
      <c r="F9" s="96">
        <f t="shared" si="0"/>
        <v>48214854.729999997</v>
      </c>
      <c r="G9" s="96">
        <f t="shared" si="0"/>
        <v>87534889.569999993</v>
      </c>
      <c r="H9" s="96">
        <f>SUM(H10:H14)</f>
        <v>36484482</v>
      </c>
      <c r="I9" s="96">
        <f t="shared" si="0"/>
        <v>71364982.629999995</v>
      </c>
      <c r="J9" s="96">
        <f t="shared" si="0"/>
        <v>36977367.25</v>
      </c>
      <c r="K9" s="96">
        <f t="shared" si="0"/>
        <v>68680770.079999998</v>
      </c>
      <c r="L9" s="96">
        <f t="shared" si="0"/>
        <v>52403025.829999998</v>
      </c>
      <c r="M9" s="96">
        <f t="shared" si="0"/>
        <v>52608874.469999999</v>
      </c>
      <c r="N9" s="96">
        <f t="shared" si="0"/>
        <v>119854156.35000001</v>
      </c>
      <c r="O9" s="19">
        <f t="shared" si="0"/>
        <v>0</v>
      </c>
      <c r="P9" s="106">
        <f>SUM(P10:P14)</f>
        <v>652453265.58000004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97">
        <v>27546133.260000002</v>
      </c>
      <c r="E10" s="97">
        <v>40036430.259999998</v>
      </c>
      <c r="F10" s="97">
        <v>41200703.549999997</v>
      </c>
      <c r="G10" s="97">
        <v>55174754.93</v>
      </c>
      <c r="H10" s="97">
        <v>30547254.120000001</v>
      </c>
      <c r="I10" s="97">
        <v>60557681.299999997</v>
      </c>
      <c r="J10" s="97">
        <v>31599296.609999999</v>
      </c>
      <c r="K10" s="97">
        <v>59165377.07</v>
      </c>
      <c r="L10" s="97">
        <v>45228253.359999999</v>
      </c>
      <c r="M10" s="97">
        <v>43841114.280000001</v>
      </c>
      <c r="N10" s="97">
        <v>80884103</v>
      </c>
      <c r="O10" s="8"/>
      <c r="P10" s="95">
        <f>SUM(D10:O10)</f>
        <v>515781101.74000001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97">
        <v>225000</v>
      </c>
      <c r="E11" s="97">
        <v>225000</v>
      </c>
      <c r="F11" s="97">
        <v>764349.43</v>
      </c>
      <c r="G11" s="97">
        <v>23955632.420000002</v>
      </c>
      <c r="H11" s="97">
        <v>1244320.18</v>
      </c>
      <c r="I11" s="97">
        <v>1565872.62</v>
      </c>
      <c r="J11" s="97">
        <v>667530.56000000006</v>
      </c>
      <c r="K11" s="97">
        <v>625572.17000000004</v>
      </c>
      <c r="L11" s="97">
        <v>418604.42</v>
      </c>
      <c r="M11" s="97">
        <v>2067455.23</v>
      </c>
      <c r="N11" s="97">
        <v>31307451.68</v>
      </c>
      <c r="O11" s="8"/>
      <c r="P11" s="95">
        <f>SUM(D11:O11)</f>
        <v>63066788.710000008</v>
      </c>
    </row>
    <row r="12" spans="1:16" ht="42.75" x14ac:dyDescent="0.2">
      <c r="A12" s="1" t="s">
        <v>411</v>
      </c>
      <c r="B12" s="1" t="s">
        <v>412</v>
      </c>
      <c r="C12" s="64">
        <v>150000</v>
      </c>
      <c r="D12" s="97">
        <v>0</v>
      </c>
      <c r="E12" s="97">
        <v>0</v>
      </c>
      <c r="F12" s="97">
        <v>21364</v>
      </c>
      <c r="G12" s="97">
        <v>0</v>
      </c>
      <c r="H12" s="97">
        <v>39204.300000000003</v>
      </c>
      <c r="I12" s="97">
        <v>14336.2</v>
      </c>
      <c r="J12" s="97">
        <v>37446.410000000003</v>
      </c>
      <c r="K12" s="97">
        <v>0</v>
      </c>
      <c r="L12" s="97">
        <v>24384</v>
      </c>
      <c r="M12" s="97">
        <v>25920</v>
      </c>
      <c r="N12" s="97">
        <v>0</v>
      </c>
      <c r="O12" s="8"/>
      <c r="P12" s="95">
        <f>SUM(D12:O12)</f>
        <v>162654.91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97">
        <v>0</v>
      </c>
      <c r="E13" s="97">
        <v>0</v>
      </c>
      <c r="F13" s="97"/>
      <c r="G13" s="97">
        <v>0</v>
      </c>
      <c r="H13" s="97"/>
      <c r="I13" s="97"/>
      <c r="J13" s="97"/>
      <c r="K13" s="97"/>
      <c r="L13" s="97"/>
      <c r="M13" s="97"/>
      <c r="N13" s="97"/>
      <c r="O13" s="8"/>
      <c r="P13" s="95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97">
        <v>4196756.53</v>
      </c>
      <c r="E14" s="97">
        <v>6100542.6200000001</v>
      </c>
      <c r="F14" s="97">
        <v>6228437.75</v>
      </c>
      <c r="G14" s="97">
        <v>8404502.2200000007</v>
      </c>
      <c r="H14" s="97">
        <v>4653703.4000000004</v>
      </c>
      <c r="I14" s="97">
        <v>9227092.5099999998</v>
      </c>
      <c r="J14" s="97">
        <v>4673093.67</v>
      </c>
      <c r="K14" s="97">
        <v>8889820.8399999999</v>
      </c>
      <c r="L14" s="97">
        <v>6731784.0499999998</v>
      </c>
      <c r="M14" s="97">
        <v>6674384.96</v>
      </c>
      <c r="N14" s="97">
        <v>7662601.6699999999</v>
      </c>
      <c r="O14" s="8"/>
      <c r="P14" s="95">
        <f>SUM(D14:O14)</f>
        <v>73442720.219999999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96">
        <f t="shared" si="1"/>
        <v>4616275.96</v>
      </c>
      <c r="E15" s="96">
        <f t="shared" si="1"/>
        <v>13463019.83</v>
      </c>
      <c r="F15" s="96">
        <f t="shared" si="1"/>
        <v>14102132.02</v>
      </c>
      <c r="G15" s="96">
        <f t="shared" si="1"/>
        <v>13808951.91</v>
      </c>
      <c r="H15" s="96">
        <f>SUM(H16:H24)</f>
        <v>17427917.919999998</v>
      </c>
      <c r="I15" s="96">
        <f>SUM(I16:I24)</f>
        <v>9550546.3900000006</v>
      </c>
      <c r="J15" s="96">
        <f t="shared" ref="J15:O15" si="2">SUM(J16:J24)</f>
        <v>20793951.459999997</v>
      </c>
      <c r="K15" s="96">
        <f>SUM(K16:K24)</f>
        <v>32554991.479999997</v>
      </c>
      <c r="L15" s="96">
        <f t="shared" si="2"/>
        <v>14960916.23</v>
      </c>
      <c r="M15" s="96">
        <f t="shared" si="2"/>
        <v>29155963.250000004</v>
      </c>
      <c r="N15" s="96">
        <f t="shared" si="2"/>
        <v>13395305.940000001</v>
      </c>
      <c r="O15" s="19">
        <f t="shared" si="2"/>
        <v>0</v>
      </c>
      <c r="P15" s="106">
        <f>SUM(P16:P24)</f>
        <v>183829972.39000002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97">
        <v>2132929.44</v>
      </c>
      <c r="E16" s="97">
        <v>6478466.0099999998</v>
      </c>
      <c r="F16" s="97">
        <v>4934463.79</v>
      </c>
      <c r="G16" s="97">
        <v>7986034.7199999997</v>
      </c>
      <c r="H16" s="97">
        <v>7252310.4699999997</v>
      </c>
      <c r="I16" s="97">
        <v>4070319.93</v>
      </c>
      <c r="J16" s="97">
        <v>13528594.439999999</v>
      </c>
      <c r="K16" s="104">
        <v>4205894.95</v>
      </c>
      <c r="L16" s="104">
        <v>8258158.6200000001</v>
      </c>
      <c r="M16" s="104">
        <v>14684350.15</v>
      </c>
      <c r="N16" s="104">
        <v>8406945.5600000005</v>
      </c>
      <c r="O16" s="8"/>
      <c r="P16" s="95">
        <f>SUM(D16:O16)</f>
        <v>81938468.079999998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97">
        <v>0</v>
      </c>
      <c r="E17" s="97">
        <v>0</v>
      </c>
      <c r="F17" s="97">
        <v>0</v>
      </c>
      <c r="G17" s="97">
        <v>1153335.24</v>
      </c>
      <c r="H17" s="97">
        <v>722720</v>
      </c>
      <c r="I17" s="97">
        <v>571895.02</v>
      </c>
      <c r="J17" s="97">
        <v>964719.15</v>
      </c>
      <c r="K17" s="97">
        <v>1525531.8</v>
      </c>
      <c r="L17" s="97">
        <v>141133.9</v>
      </c>
      <c r="M17" s="97">
        <v>214170</v>
      </c>
      <c r="N17" s="97">
        <v>872301.34</v>
      </c>
      <c r="P17" s="95">
        <f t="shared" ref="P17:P33" si="3">SUM(D17:O17)</f>
        <v>6165806.4500000002</v>
      </c>
    </row>
    <row r="18" spans="1:16" x14ac:dyDescent="0.2">
      <c r="A18" s="1" t="s">
        <v>94</v>
      </c>
      <c r="B18" s="1" t="s">
        <v>95</v>
      </c>
      <c r="C18" s="64">
        <v>1455668</v>
      </c>
      <c r="D18" s="97">
        <v>0</v>
      </c>
      <c r="E18" s="97">
        <v>870962.4</v>
      </c>
      <c r="F18" s="97">
        <v>228950</v>
      </c>
      <c r="G18" s="97">
        <v>812964.3</v>
      </c>
      <c r="H18" s="97"/>
      <c r="I18" s="97">
        <v>635850</v>
      </c>
      <c r="J18" s="97">
        <v>0</v>
      </c>
      <c r="K18" s="97">
        <v>756561.5</v>
      </c>
      <c r="L18" s="97">
        <v>232834.64</v>
      </c>
      <c r="M18" s="97">
        <v>1136974.56</v>
      </c>
      <c r="N18" s="97">
        <v>0</v>
      </c>
      <c r="P18" s="95">
        <f t="shared" si="3"/>
        <v>4675097.4000000004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97">
        <v>0</v>
      </c>
      <c r="E19" s="97">
        <v>331608.88</v>
      </c>
      <c r="F19" s="97">
        <v>0</v>
      </c>
      <c r="G19" s="97">
        <v>88000</v>
      </c>
      <c r="H19" s="97">
        <v>1103412.3</v>
      </c>
      <c r="I19" s="97">
        <v>0</v>
      </c>
      <c r="J19" s="97">
        <v>56404</v>
      </c>
      <c r="K19" s="97">
        <v>0</v>
      </c>
      <c r="L19" s="97">
        <v>0</v>
      </c>
      <c r="M19" s="97">
        <v>126624.84</v>
      </c>
      <c r="N19" s="97">
        <v>500000</v>
      </c>
      <c r="P19" s="95">
        <f t="shared" si="3"/>
        <v>2206050.0200000005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97">
        <v>2220789.16</v>
      </c>
      <c r="E20" s="97">
        <v>710521.9</v>
      </c>
      <c r="F20" s="97">
        <v>6945766.8300000001</v>
      </c>
      <c r="G20" s="97">
        <v>478291.3</v>
      </c>
      <c r="H20" s="97">
        <v>4632123.54</v>
      </c>
      <c r="I20" s="97">
        <v>3004761.57</v>
      </c>
      <c r="J20" s="97">
        <v>2049362.34</v>
      </c>
      <c r="K20" s="97">
        <v>15433913.619999999</v>
      </c>
      <c r="L20" s="97">
        <v>4283668.0999999996</v>
      </c>
      <c r="M20" s="97">
        <v>6042261.3899999997</v>
      </c>
      <c r="N20" s="97">
        <v>1790171.54</v>
      </c>
      <c r="P20" s="95">
        <f t="shared" si="3"/>
        <v>47591631.289999999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97">
        <v>262557.36</v>
      </c>
      <c r="E21" s="97">
        <v>286399.71999999997</v>
      </c>
      <c r="F21" s="97">
        <v>255623.35</v>
      </c>
      <c r="G21" s="97">
        <v>353200.33</v>
      </c>
      <c r="H21" s="97">
        <v>2631168.15</v>
      </c>
      <c r="I21" s="97">
        <v>355222.13</v>
      </c>
      <c r="J21" s="97">
        <v>2409489.0299999998</v>
      </c>
      <c r="K21" s="97">
        <v>4900750.0199999996</v>
      </c>
      <c r="L21" s="97">
        <v>340222.66</v>
      </c>
      <c r="M21" s="97">
        <v>339709.16</v>
      </c>
      <c r="N21" s="97">
        <v>543136.22</v>
      </c>
      <c r="O21" s="8"/>
      <c r="P21" s="95">
        <f t="shared" si="3"/>
        <v>12677478.130000001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97">
        <v>0</v>
      </c>
      <c r="E22" s="97">
        <v>4681041.54</v>
      </c>
      <c r="F22" s="97">
        <v>1542594.71</v>
      </c>
      <c r="G22" s="97">
        <v>2325000</v>
      </c>
      <c r="H22" s="97">
        <v>996183.46</v>
      </c>
      <c r="I22" s="97">
        <v>264737.26</v>
      </c>
      <c r="J22" s="97">
        <v>1189378.99</v>
      </c>
      <c r="K22" s="97">
        <v>4362812.26</v>
      </c>
      <c r="L22" s="97">
        <v>378867.08</v>
      </c>
      <c r="M22" s="97">
        <v>2210098.69</v>
      </c>
      <c r="N22" s="97">
        <v>724860.62</v>
      </c>
      <c r="O22" s="8"/>
      <c r="P22" s="95">
        <f t="shared" si="3"/>
        <v>18675574.610000003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97">
        <v>0</v>
      </c>
      <c r="E23" s="97">
        <v>104019.38</v>
      </c>
      <c r="F23" s="97">
        <v>194733.34</v>
      </c>
      <c r="G23" s="97">
        <v>197806.02</v>
      </c>
      <c r="H23" s="97">
        <v>90000</v>
      </c>
      <c r="I23" s="97">
        <v>597760.48</v>
      </c>
      <c r="J23" s="97">
        <v>360250.18</v>
      </c>
      <c r="K23" s="97">
        <v>924208.09</v>
      </c>
      <c r="L23" s="97">
        <v>1176031.23</v>
      </c>
      <c r="M23" s="97">
        <v>3654199.87</v>
      </c>
      <c r="N23" s="97">
        <v>557890.66</v>
      </c>
      <c r="O23" s="8"/>
      <c r="P23" s="95">
        <f t="shared" si="3"/>
        <v>7856899.25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97">
        <v>0</v>
      </c>
      <c r="E24" s="97">
        <v>0</v>
      </c>
      <c r="F24" s="97">
        <v>0</v>
      </c>
      <c r="G24" s="97">
        <v>414320</v>
      </c>
      <c r="H24" s="97"/>
      <c r="I24" s="97">
        <v>50000</v>
      </c>
      <c r="J24" s="97">
        <v>235753.33</v>
      </c>
      <c r="K24" s="97">
        <v>445319.24</v>
      </c>
      <c r="L24" s="97">
        <v>150000</v>
      </c>
      <c r="M24" s="97">
        <v>747574.59</v>
      </c>
      <c r="N24" s="97">
        <v>0</v>
      </c>
      <c r="O24" s="3"/>
      <c r="P24" s="95">
        <f t="shared" si="3"/>
        <v>2042967.1599999997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96">
        <f t="shared" ref="D25:G25" si="4">SUM(D26:D33)</f>
        <v>0</v>
      </c>
      <c r="E25" s="96">
        <f t="shared" si="4"/>
        <v>1366770.99</v>
      </c>
      <c r="F25" s="96">
        <f t="shared" si="4"/>
        <v>4450000</v>
      </c>
      <c r="G25" s="96">
        <f t="shared" si="4"/>
        <v>1676616.45</v>
      </c>
      <c r="H25" s="96">
        <f>SUM(H26:H33)</f>
        <v>12099870.42</v>
      </c>
      <c r="I25" s="96">
        <f>SUM(I26:I33)</f>
        <v>724683.80999999994</v>
      </c>
      <c r="J25" s="96">
        <f t="shared" ref="J25:M25" si="5">SUM(J26:J33)</f>
        <v>6961153.5500000007</v>
      </c>
      <c r="K25" s="96">
        <f t="shared" si="5"/>
        <v>4536865.0199999996</v>
      </c>
      <c r="L25" s="96">
        <f t="shared" si="5"/>
        <v>1079755.3799999999</v>
      </c>
      <c r="M25" s="96">
        <f t="shared" si="5"/>
        <v>6251753.290000001</v>
      </c>
      <c r="N25" s="96">
        <f>SUM(N26:N33)</f>
        <v>2824774.08</v>
      </c>
      <c r="O25" s="19">
        <f>SUM(O26:O33)</f>
        <v>0</v>
      </c>
      <c r="P25" s="106">
        <f t="shared" si="3"/>
        <v>41972242.989999995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97">
        <v>0</v>
      </c>
      <c r="E26" s="97">
        <v>12986.49</v>
      </c>
      <c r="F26" s="97"/>
      <c r="G26" s="97">
        <v>12986.49</v>
      </c>
      <c r="H26" s="97">
        <v>438287.32</v>
      </c>
      <c r="I26" s="97">
        <v>74892</v>
      </c>
      <c r="J26" s="97">
        <v>65344</v>
      </c>
      <c r="K26" s="97">
        <v>482503.5</v>
      </c>
      <c r="L26" s="97">
        <v>175511.38</v>
      </c>
      <c r="M26" s="97">
        <v>118528</v>
      </c>
      <c r="N26" s="97">
        <v>0</v>
      </c>
      <c r="O26" s="3"/>
      <c r="P26" s="95">
        <f t="shared" si="3"/>
        <v>1381039.1800000002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97">
        <v>0</v>
      </c>
      <c r="E27" s="97">
        <v>715776.2</v>
      </c>
      <c r="F27" s="97"/>
      <c r="G27" s="97"/>
      <c r="H27" s="97"/>
      <c r="I27" s="97"/>
      <c r="J27" s="97"/>
      <c r="K27" s="97">
        <v>0</v>
      </c>
      <c r="L27" s="97">
        <v>0</v>
      </c>
      <c r="M27" s="97">
        <v>0</v>
      </c>
      <c r="N27" s="97">
        <v>6962</v>
      </c>
      <c r="O27" s="3"/>
      <c r="P27" s="95">
        <f t="shared" si="3"/>
        <v>722738.2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97">
        <v>0</v>
      </c>
      <c r="E28" s="97">
        <v>0</v>
      </c>
      <c r="F28" s="97"/>
      <c r="G28" s="97"/>
      <c r="H28" s="97">
        <v>776056.5</v>
      </c>
      <c r="I28" s="97">
        <v>15670.4</v>
      </c>
      <c r="J28" s="97">
        <v>296988.89</v>
      </c>
      <c r="K28" s="97">
        <v>57754.51</v>
      </c>
      <c r="L28" s="97">
        <v>0</v>
      </c>
      <c r="M28" s="97">
        <v>0</v>
      </c>
      <c r="N28" s="97">
        <v>499323.37</v>
      </c>
      <c r="O28" s="3"/>
      <c r="P28" s="95">
        <f t="shared" si="3"/>
        <v>1645793.67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97">
        <v>0</v>
      </c>
      <c r="E29" s="97">
        <v>0</v>
      </c>
      <c r="F29" s="97"/>
      <c r="G29" s="97"/>
      <c r="H29" s="97"/>
      <c r="I29" s="97"/>
      <c r="J29" s="97"/>
      <c r="K29" s="97">
        <v>3269.25</v>
      </c>
      <c r="L29" s="97">
        <v>0</v>
      </c>
      <c r="M29" s="97">
        <v>0</v>
      </c>
      <c r="N29" s="97">
        <v>0</v>
      </c>
      <c r="O29" s="8"/>
      <c r="P29" s="95">
        <f t="shared" si="3"/>
        <v>3269.25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97">
        <v>0</v>
      </c>
      <c r="E30" s="97">
        <v>0</v>
      </c>
      <c r="F30" s="97"/>
      <c r="G30" s="97">
        <v>44368</v>
      </c>
      <c r="H30" s="97"/>
      <c r="I30" s="97">
        <v>33691.360000000001</v>
      </c>
      <c r="J30" s="97">
        <v>41872.68</v>
      </c>
      <c r="K30" s="97">
        <v>0</v>
      </c>
      <c r="L30" s="97">
        <v>67496</v>
      </c>
      <c r="M30" s="97">
        <v>41872.68</v>
      </c>
      <c r="N30" s="97">
        <v>0</v>
      </c>
      <c r="O30" s="8"/>
      <c r="P30" s="95">
        <f t="shared" si="3"/>
        <v>229300.72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97">
        <v>0</v>
      </c>
      <c r="E31" s="97">
        <v>176799.4</v>
      </c>
      <c r="F31" s="97"/>
      <c r="G31" s="97"/>
      <c r="H31" s="97"/>
      <c r="I31" s="97">
        <v>2976.9</v>
      </c>
      <c r="J31" s="97">
        <v>88075.199999999997</v>
      </c>
      <c r="K31" s="97">
        <v>958860.72</v>
      </c>
      <c r="L31" s="97">
        <v>33040</v>
      </c>
      <c r="M31" s="97">
        <v>101872.8</v>
      </c>
      <c r="N31" s="97">
        <v>47108.08</v>
      </c>
      <c r="O31" s="8"/>
      <c r="P31" s="95">
        <f t="shared" si="3"/>
        <v>1408733.1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97">
        <v>0</v>
      </c>
      <c r="E32" s="97">
        <v>2124</v>
      </c>
      <c r="F32" s="97">
        <v>4450000</v>
      </c>
      <c r="G32" s="97"/>
      <c r="H32" s="97"/>
      <c r="I32" s="97">
        <v>75958.55</v>
      </c>
      <c r="J32" s="97">
        <v>5887445.2999999998</v>
      </c>
      <c r="K32" s="97">
        <v>6136</v>
      </c>
      <c r="L32" s="97">
        <v>286650</v>
      </c>
      <c r="M32" s="97">
        <v>5401051</v>
      </c>
      <c r="N32" s="97">
        <v>216776.2</v>
      </c>
      <c r="O32" s="8"/>
      <c r="P32" s="95">
        <f t="shared" si="3"/>
        <v>16326141.049999999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97">
        <v>0</v>
      </c>
      <c r="E33" s="97">
        <v>459084.9</v>
      </c>
      <c r="F33" s="97"/>
      <c r="G33" s="97">
        <v>1619261.96</v>
      </c>
      <c r="H33" s="97">
        <v>10885526.6</v>
      </c>
      <c r="I33" s="97">
        <v>521494.6</v>
      </c>
      <c r="J33" s="97">
        <v>581427.48</v>
      </c>
      <c r="K33" s="97">
        <v>3028341.04</v>
      </c>
      <c r="L33" s="97">
        <v>517058</v>
      </c>
      <c r="M33" s="97">
        <v>588428.81000000006</v>
      </c>
      <c r="N33" s="97">
        <v>2054604.43</v>
      </c>
      <c r="O33" s="8"/>
      <c r="P33" s="95">
        <f t="shared" si="3"/>
        <v>20255227.819999997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98">
        <f t="shared" si="6"/>
        <v>0</v>
      </c>
      <c r="E34" s="98">
        <f t="shared" si="6"/>
        <v>282102.93</v>
      </c>
      <c r="F34" s="98">
        <f t="shared" si="6"/>
        <v>25000</v>
      </c>
      <c r="G34" s="98">
        <f t="shared" si="6"/>
        <v>268232.09999999998</v>
      </c>
      <c r="H34" s="98">
        <f t="shared" si="6"/>
        <v>464177.11</v>
      </c>
      <c r="I34" s="98">
        <f>SUM(I35:I36)</f>
        <v>212925.48</v>
      </c>
      <c r="J34" s="98">
        <f t="shared" si="6"/>
        <v>74000</v>
      </c>
      <c r="K34" s="98">
        <f t="shared" si="6"/>
        <v>11500</v>
      </c>
      <c r="L34" s="98">
        <f t="shared" si="6"/>
        <v>97338.23</v>
      </c>
      <c r="M34" s="98">
        <f t="shared" si="6"/>
        <v>435004.26</v>
      </c>
      <c r="N34" s="98">
        <f t="shared" si="6"/>
        <v>25000</v>
      </c>
      <c r="O34" s="61">
        <f t="shared" si="6"/>
        <v>0</v>
      </c>
      <c r="P34" s="106">
        <f>SUM(D34:O34)</f>
        <v>1895280.11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97">
        <v>0</v>
      </c>
      <c r="E35" s="97">
        <v>282102.93</v>
      </c>
      <c r="F35" s="97">
        <v>25000</v>
      </c>
      <c r="G35" s="97">
        <v>268232.09999999998</v>
      </c>
      <c r="H35" s="97">
        <v>464177.11</v>
      </c>
      <c r="I35" s="97">
        <v>212925.48</v>
      </c>
      <c r="J35" s="97">
        <v>74000</v>
      </c>
      <c r="K35" s="97">
        <v>11500</v>
      </c>
      <c r="L35" s="97">
        <v>97338.23</v>
      </c>
      <c r="M35" s="97">
        <v>328951.76</v>
      </c>
      <c r="N35" s="97">
        <v>25000</v>
      </c>
      <c r="O35" s="8"/>
      <c r="P35" s="97">
        <f t="shared" ref="P35:P45" si="7">SUM(D35:O35)</f>
        <v>1789227.61</v>
      </c>
    </row>
    <row r="36" spans="1:21" s="30" customFormat="1" ht="57" x14ac:dyDescent="0.2">
      <c r="A36" s="1" t="s">
        <v>470</v>
      </c>
      <c r="B36" s="1" t="s">
        <v>469</v>
      </c>
      <c r="C36" s="64"/>
      <c r="D36" s="97">
        <v>0</v>
      </c>
      <c r="E36" s="97">
        <v>0</v>
      </c>
      <c r="F36" s="97"/>
      <c r="G36" s="97">
        <v>0</v>
      </c>
      <c r="H36" s="97"/>
      <c r="I36" s="97"/>
      <c r="J36" s="97"/>
      <c r="K36" s="97"/>
      <c r="L36" s="97"/>
      <c r="M36" s="97">
        <v>106052.5</v>
      </c>
      <c r="N36" s="97">
        <v>0</v>
      </c>
      <c r="O36" s="8"/>
      <c r="P36" s="97">
        <f t="shared" si="7"/>
        <v>106052.5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98">
        <f t="shared" ref="D37:H37" si="8">SUM(D38:D45)</f>
        <v>0</v>
      </c>
      <c r="E37" s="98">
        <f>SUM(E38:E45)</f>
        <v>99639.2</v>
      </c>
      <c r="F37" s="98">
        <f t="shared" si="8"/>
        <v>364800</v>
      </c>
      <c r="G37" s="98">
        <f t="shared" si="8"/>
        <v>9865029.4399999995</v>
      </c>
      <c r="H37" s="98">
        <f t="shared" si="8"/>
        <v>970860.02</v>
      </c>
      <c r="I37" s="98">
        <f t="shared" ref="I37:M37" si="9">SUM(I38:I45)</f>
        <v>0</v>
      </c>
      <c r="J37" s="98">
        <f t="shared" si="9"/>
        <v>7390676.7800000003</v>
      </c>
      <c r="K37" s="98">
        <f t="shared" si="9"/>
        <v>1329832.7999999998</v>
      </c>
      <c r="L37" s="98">
        <f t="shared" si="9"/>
        <v>1622990.0899999999</v>
      </c>
      <c r="M37" s="98">
        <f t="shared" si="9"/>
        <v>946569.64</v>
      </c>
      <c r="N37" s="61">
        <f>SUM(N38:N45)</f>
        <v>5429413.75</v>
      </c>
      <c r="O37" s="61">
        <f>SUM(O38:O45)</f>
        <v>0</v>
      </c>
      <c r="P37" s="106">
        <f t="shared" si="7"/>
        <v>28019811.719999999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97">
        <v>0</v>
      </c>
      <c r="E38" s="97">
        <v>0</v>
      </c>
      <c r="F38" s="97">
        <v>364800</v>
      </c>
      <c r="G38" s="97">
        <v>8422120.9499999993</v>
      </c>
      <c r="H38" s="97"/>
      <c r="I38" s="97">
        <v>0</v>
      </c>
      <c r="J38" s="97">
        <v>6791063.7800000003</v>
      </c>
      <c r="K38" s="97">
        <v>552470.1</v>
      </c>
      <c r="L38" s="97">
        <v>738337.01</v>
      </c>
      <c r="M38" s="97">
        <v>946569.64</v>
      </c>
      <c r="N38" s="97">
        <v>3100822.34</v>
      </c>
      <c r="O38" s="8"/>
      <c r="P38" s="97">
        <f t="shared" si="7"/>
        <v>20916183.82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97">
        <v>0</v>
      </c>
      <c r="E39" s="97">
        <v>0</v>
      </c>
      <c r="F39" s="97"/>
      <c r="G39" s="97">
        <v>0</v>
      </c>
      <c r="H39" s="97"/>
      <c r="I39" s="97">
        <v>0</v>
      </c>
      <c r="J39" s="97">
        <v>0</v>
      </c>
      <c r="K39" s="97">
        <v>580184.69999999995</v>
      </c>
      <c r="L39" s="97">
        <v>0</v>
      </c>
      <c r="M39" s="8"/>
      <c r="N39" s="8"/>
      <c r="O39" s="8"/>
      <c r="P39" s="97">
        <f t="shared" si="7"/>
        <v>580184.69999999995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97">
        <v>0</v>
      </c>
      <c r="E40" s="97">
        <v>8614</v>
      </c>
      <c r="F40" s="97"/>
      <c r="G40" s="97">
        <v>0</v>
      </c>
      <c r="H40" s="97"/>
      <c r="I40" s="97">
        <v>0</v>
      </c>
      <c r="J40" s="97">
        <v>0</v>
      </c>
      <c r="K40" s="97">
        <v>25960</v>
      </c>
      <c r="L40" s="97">
        <v>0</v>
      </c>
      <c r="M40" s="8"/>
      <c r="N40" s="8"/>
      <c r="O40" s="8"/>
      <c r="P40" s="97">
        <f t="shared" si="7"/>
        <v>34574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97">
        <v>0</v>
      </c>
      <c r="E41" s="97">
        <v>0</v>
      </c>
      <c r="F41" s="97"/>
      <c r="G41" s="97">
        <v>0</v>
      </c>
      <c r="H41" s="97"/>
      <c r="I41" s="97">
        <v>0</v>
      </c>
      <c r="J41" s="97">
        <v>0</v>
      </c>
      <c r="K41" s="97">
        <v>0</v>
      </c>
      <c r="L41" s="97">
        <v>0</v>
      </c>
      <c r="M41" s="8"/>
      <c r="N41" s="8"/>
      <c r="O41" s="8"/>
      <c r="P41" s="97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97">
        <v>0</v>
      </c>
      <c r="E42" s="97">
        <v>91025.2</v>
      </c>
      <c r="F42" s="97"/>
      <c r="G42" s="97">
        <v>1289508.49</v>
      </c>
      <c r="H42" s="97">
        <v>595000</v>
      </c>
      <c r="I42" s="97">
        <v>0</v>
      </c>
      <c r="J42" s="97">
        <v>449613</v>
      </c>
      <c r="K42" s="97">
        <v>171218</v>
      </c>
      <c r="L42" s="97">
        <v>884653.08</v>
      </c>
      <c r="M42" s="8"/>
      <c r="N42" s="97">
        <v>2328591.41</v>
      </c>
      <c r="O42" s="8"/>
      <c r="P42" s="97">
        <f t="shared" si="7"/>
        <v>5809609.1799999997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97">
        <v>0</v>
      </c>
      <c r="E43" s="97">
        <v>0</v>
      </c>
      <c r="F43" s="97"/>
      <c r="G43" s="97">
        <v>0</v>
      </c>
      <c r="H43" s="97">
        <v>375860.02</v>
      </c>
      <c r="I43" s="97">
        <v>0</v>
      </c>
      <c r="J43" s="97">
        <v>150000</v>
      </c>
      <c r="K43" s="97">
        <v>0</v>
      </c>
      <c r="L43" s="97">
        <v>0</v>
      </c>
      <c r="M43" s="8"/>
      <c r="N43" s="8"/>
      <c r="O43" s="8"/>
      <c r="P43" s="97">
        <f t="shared" si="7"/>
        <v>525860.02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97">
        <v>0</v>
      </c>
      <c r="E44" s="97">
        <v>0</v>
      </c>
      <c r="F44" s="97"/>
      <c r="G44" s="97">
        <v>0</v>
      </c>
      <c r="H44" s="97"/>
      <c r="I44" s="97">
        <v>0</v>
      </c>
      <c r="J44" s="97">
        <v>0</v>
      </c>
      <c r="K44" s="97">
        <v>0</v>
      </c>
      <c r="L44" s="97">
        <v>0</v>
      </c>
      <c r="M44" s="8"/>
      <c r="N44" s="8"/>
      <c r="O44" s="8"/>
      <c r="P44" s="97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97">
        <v>0</v>
      </c>
      <c r="E45" s="97">
        <v>0</v>
      </c>
      <c r="F45" s="97"/>
      <c r="G45" s="97">
        <v>153400</v>
      </c>
      <c r="H45" s="97"/>
      <c r="I45" s="97">
        <v>0</v>
      </c>
      <c r="J45" s="97">
        <v>0</v>
      </c>
      <c r="K45" s="97">
        <v>0</v>
      </c>
      <c r="L45" s="97">
        <v>0</v>
      </c>
      <c r="M45" s="8"/>
      <c r="N45" s="8"/>
      <c r="O45" s="8"/>
      <c r="P45" s="97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98">
        <f t="shared" si="10"/>
        <v>0</v>
      </c>
      <c r="E46" s="98">
        <f t="shared" si="10"/>
        <v>676490.42</v>
      </c>
      <c r="F46" s="98">
        <f t="shared" si="10"/>
        <v>0</v>
      </c>
      <c r="G46" s="98">
        <f t="shared" si="10"/>
        <v>0</v>
      </c>
      <c r="H46" s="98">
        <f t="shared" si="10"/>
        <v>0</v>
      </c>
      <c r="I46" s="98">
        <f t="shared" si="10"/>
        <v>0</v>
      </c>
      <c r="J46" s="98">
        <f>SUM(J47)</f>
        <v>0</v>
      </c>
      <c r="K46" s="98">
        <f t="shared" si="10"/>
        <v>0</v>
      </c>
      <c r="L46" s="98">
        <f t="shared" si="10"/>
        <v>0</v>
      </c>
      <c r="M46" s="98">
        <f t="shared" si="10"/>
        <v>201854.34</v>
      </c>
      <c r="N46" s="61">
        <f t="shared" si="10"/>
        <v>82150</v>
      </c>
      <c r="O46" s="61"/>
      <c r="P46" s="106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97"/>
      <c r="E47" s="97">
        <v>676490.42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201854.34</v>
      </c>
      <c r="N47" s="8">
        <v>82150</v>
      </c>
      <c r="O47" s="8"/>
      <c r="P47" s="97">
        <f>SUM(D47:O47)</f>
        <v>960494.76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99">
        <f t="shared" ref="D48:K48" si="11">+D37+D34+D25+D15+D9+D46</f>
        <v>36584165.75</v>
      </c>
      <c r="E48" s="99">
        <f t="shared" si="11"/>
        <v>62249996.25</v>
      </c>
      <c r="F48" s="99">
        <f>+F37+F34+F25+F15+F9+F46</f>
        <v>67156786.75</v>
      </c>
      <c r="G48" s="99">
        <f t="shared" si="11"/>
        <v>113153719.47</v>
      </c>
      <c r="H48" s="99">
        <f t="shared" si="11"/>
        <v>67447307.469999999</v>
      </c>
      <c r="I48" s="99">
        <f t="shared" si="11"/>
        <v>81853138.310000002</v>
      </c>
      <c r="J48" s="99">
        <f t="shared" si="11"/>
        <v>72197149.039999992</v>
      </c>
      <c r="K48" s="99">
        <f t="shared" si="11"/>
        <v>107113959.38</v>
      </c>
      <c r="L48" s="99">
        <f>+L37+L34+L25+L15+L9+L47</f>
        <v>70164025.75999999</v>
      </c>
      <c r="M48" s="99">
        <f>+M37+M34+M25+M15+M9+M47</f>
        <v>89600019.25</v>
      </c>
      <c r="N48" s="99">
        <f>+N37+N34+N25+N15+N9+N47</f>
        <v>141610800.12</v>
      </c>
      <c r="O48" s="37"/>
      <c r="P48" s="106">
        <f>+P9+P15+P25+P34+P37+P47</f>
        <v>909131067.55000007</v>
      </c>
    </row>
    <row r="49" spans="3:16" x14ac:dyDescent="0.2">
      <c r="C49" s="90">
        <f>+C48-C8</f>
        <v>0</v>
      </c>
      <c r="D49" s="54">
        <f>+D48-D8</f>
        <v>0</v>
      </c>
      <c r="E49" s="54"/>
      <c r="P49" s="102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105">
        <f>+K48-K8</f>
        <v>0</v>
      </c>
      <c r="L50" s="105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109" t="s">
        <v>431</v>
      </c>
      <c r="C1" s="109"/>
      <c r="D1" s="109"/>
      <c r="E1" s="109"/>
      <c r="F1" s="109"/>
      <c r="G1" s="109"/>
      <c r="H1" s="109"/>
      <c r="I1" s="109"/>
      <c r="J1" s="34"/>
    </row>
    <row r="2" spans="1:11" x14ac:dyDescent="0.2">
      <c r="B2" s="108" t="s">
        <v>432</v>
      </c>
      <c r="C2" s="108"/>
      <c r="D2" s="108"/>
      <c r="E2" s="108"/>
      <c r="F2" s="108"/>
      <c r="G2" s="108"/>
      <c r="H2" s="108"/>
      <c r="I2" s="108"/>
      <c r="J2" s="35"/>
    </row>
    <row r="3" spans="1:11" x14ac:dyDescent="0.2">
      <c r="B3" s="108" t="s">
        <v>433</v>
      </c>
      <c r="C3" s="108"/>
      <c r="D3" s="108"/>
      <c r="E3" s="108"/>
      <c r="F3" s="108"/>
      <c r="G3" s="108"/>
      <c r="H3" s="108"/>
      <c r="I3" s="108"/>
      <c r="J3" s="35"/>
    </row>
    <row r="4" spans="1:11" x14ac:dyDescent="0.2">
      <c r="B4" s="108" t="s">
        <v>434</v>
      </c>
      <c r="C4" s="108"/>
      <c r="D4" s="108"/>
      <c r="E4" s="108"/>
      <c r="F4" s="108"/>
      <c r="G4" s="108"/>
      <c r="H4" s="108"/>
      <c r="I4" s="108"/>
      <c r="J4" s="35"/>
    </row>
    <row r="5" spans="1:11" x14ac:dyDescent="0.2">
      <c r="B5" s="108" t="s">
        <v>435</v>
      </c>
      <c r="C5" s="108"/>
      <c r="D5" s="108"/>
      <c r="E5" s="108"/>
      <c r="F5" s="108"/>
      <c r="G5" s="108"/>
      <c r="H5" s="108"/>
      <c r="I5" s="108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Sept. 2024</vt:lpstr>
      <vt:lpstr>resumen objetale</vt:lpstr>
      <vt:lpstr>Gráfico1</vt:lpstr>
      <vt:lpstr>'Ingresos y Egresos Octubre'!Área_de_impresión</vt:lpstr>
      <vt:lpstr>'Ingresos y Egresos Sept.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2024-12-13T13:08:27Z</dcterms:modified>
</cp:coreProperties>
</file>