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ROCESOS DE COMPRAS 2019\COMPARACIONES Y LICITACIONES\LICITACIONES\INTERNET\"/>
    </mc:Choice>
  </mc:AlternateContent>
  <bookViews>
    <workbookView minimized="1" xWindow="0" yWindow="0" windowWidth="19200" windowHeight="11505" tabRatio="742"/>
  </bookViews>
  <sheets>
    <sheet name="Hoja1" sheetId="1" r:id="rId1"/>
    <sheet name="Hoja3" sheetId="2" r:id="rId2"/>
  </sheets>
  <definedNames>
    <definedName name="_xlnm.Print_Area" localSheetId="0">Hoja1!$A$1:$K$62</definedName>
    <definedName name="Excel_BuiltIn_Print_Area" localSheetId="0">Hoja1!$A$1:$K$61</definedName>
    <definedName name="Print_Area_0" localSheetId="0">Hoja1!$A$1:$K$62</definedName>
    <definedName name="Print_Area_0_0" localSheetId="0">Hoja1!$A$1:$K$62</definedName>
    <definedName name="Print_Area_0_0_0" localSheetId="0">Hoja1!$A$1:$K$62</definedName>
    <definedName name="Print_Titles_0" localSheetId="0">Hoja1!$1:$7</definedName>
    <definedName name="Print_Titles_0_0" localSheetId="0">Hoja1!$1:$7</definedName>
    <definedName name="Print_Titles_0_0_0" localSheetId="0">Hoja1!$1:$7</definedName>
    <definedName name="_xlnm.Print_Titles" localSheetId="0">Hoja1!$1:$7</definedName>
  </definedNames>
  <calcPr calcId="162913" iterateDelta="1E-4"/>
</workbook>
</file>

<file path=xl/calcChain.xml><?xml version="1.0" encoding="utf-8"?>
<calcChain xmlns="http://schemas.openxmlformats.org/spreadsheetml/2006/main">
  <c r="J49" i="1" l="1"/>
  <c r="K49" i="1" s="1"/>
  <c r="J44" i="1"/>
  <c r="K44" i="1" s="1"/>
  <c r="J42" i="1"/>
  <c r="K42" i="1" s="1"/>
  <c r="J41" i="1"/>
  <c r="K41" i="1" s="1"/>
  <c r="J39" i="1"/>
  <c r="K39" i="1" s="1"/>
  <c r="J38" i="1"/>
  <c r="K38" i="1" s="1"/>
  <c r="J36" i="1"/>
  <c r="K36" i="1" s="1"/>
  <c r="J35" i="1"/>
  <c r="K35" i="1" s="1"/>
  <c r="J33" i="1"/>
  <c r="K33" i="1" s="1"/>
  <c r="J32" i="1"/>
  <c r="K32" i="1" s="1"/>
  <c r="J30" i="1"/>
  <c r="K30" i="1" s="1"/>
  <c r="J29" i="1"/>
  <c r="K29" i="1" s="1"/>
  <c r="J27" i="1"/>
  <c r="K27" i="1" s="1"/>
  <c r="J26" i="1"/>
  <c r="K26" i="1" s="1"/>
  <c r="I25" i="1"/>
  <c r="J25" i="1" s="1"/>
  <c r="J24" i="1"/>
  <c r="K24" i="1" s="1"/>
  <c r="J23" i="1"/>
  <c r="K23" i="1" s="1"/>
  <c r="J21" i="1"/>
  <c r="K21" i="1" s="1"/>
  <c r="J20" i="1"/>
  <c r="K20" i="1" s="1"/>
  <c r="J18" i="1"/>
  <c r="K18" i="1" s="1"/>
  <c r="J17" i="1"/>
  <c r="K17" i="1" s="1"/>
  <c r="J15" i="1"/>
  <c r="K15" i="1" s="1"/>
  <c r="J14" i="1"/>
  <c r="K14" i="1" s="1"/>
  <c r="J12" i="1"/>
  <c r="K12" i="1" s="1"/>
  <c r="J11" i="1"/>
  <c r="K11" i="1" s="1"/>
  <c r="J9" i="1"/>
  <c r="K9" i="1" s="1"/>
  <c r="J8" i="1"/>
  <c r="K8" i="1" s="1"/>
  <c r="K40" i="1" l="1"/>
  <c r="K37" i="1"/>
  <c r="K34" i="1"/>
  <c r="K50" i="1"/>
  <c r="K43" i="1"/>
  <c r="K13" i="1"/>
  <c r="K19" i="1"/>
  <c r="K31" i="1"/>
  <c r="K10" i="1"/>
  <c r="K22" i="1"/>
  <c r="K16" i="1"/>
  <c r="K25" i="1"/>
  <c r="K28" i="1"/>
  <c r="K51" i="1" l="1"/>
</calcChain>
</file>

<file path=xl/sharedStrings.xml><?xml version="1.0" encoding="utf-8"?>
<sst xmlns="http://schemas.openxmlformats.org/spreadsheetml/2006/main" count="119" uniqueCount="59">
  <si>
    <r>
      <rPr>
        <sz val="13"/>
        <color rgb="FF000000"/>
        <rFont val="Times New Roman"/>
        <family val="1"/>
        <charset val="1"/>
      </rPr>
      <t>SNCC.F.0033</t>
    </r>
    <r>
      <rPr>
        <sz val="13"/>
        <color rgb="FF000000"/>
        <rFont val="Times New Roman"/>
        <family val="1"/>
        <charset val="1"/>
      </rPr>
      <t>Formulario de Oferta Económica</t>
    </r>
  </si>
  <si>
    <t>Nombre del Oferente: _______________________________________</t>
  </si>
  <si>
    <t>Ítem </t>
  </si>
  <si>
    <t>Descripción</t>
  </si>
  <si>
    <t>Unidad de Medida</t>
  </si>
  <si>
    <t>Cantidad</t>
  </si>
  <si>
    <t>Precio Unitario</t>
  </si>
  <si>
    <t>Impuestos</t>
  </si>
  <si>
    <t>Precio Unitario Final</t>
  </si>
  <si>
    <t>Total RD$</t>
  </si>
  <si>
    <t>Mes</t>
  </si>
  <si>
    <t>Costo de Instalación de este servicio.</t>
  </si>
  <si>
    <t>Unidad</t>
  </si>
  <si>
    <t>Valor total en RD$ de la contratación por un año de este servicio.</t>
  </si>
  <si>
    <t>Costo de los Equipos</t>
  </si>
  <si>
    <t>VALOR  TOTAL DE LA OFERTA: RD$</t>
  </si>
  <si>
    <t>VALOR TOTAL DE LA OFERTA EN LETRAS</t>
  </si>
  <si>
    <r>
      <rPr>
        <i/>
        <sz val="12"/>
        <color rgb="FFFF0000"/>
        <rFont val="Times New Roman"/>
        <family val="1"/>
        <charset val="1"/>
      </rPr>
      <t>____________________________________</t>
    </r>
    <r>
      <rPr>
        <i/>
        <sz val="12"/>
        <color rgb="FFFF0000"/>
        <rFont val="Times New Roman"/>
        <family val="1"/>
        <charset val="1"/>
      </rPr>
      <t>(nombre y apellido) en calidad de_________________________ debidamente autorizado para actuar en nombre y representación de  ______________________ (poner aquí nombre del Oferente y sello de la compañía, si procede).</t>
    </r>
  </si>
  <si>
    <t>Nota: Forma parte integral de este documento la convocatoria de este proceso.</t>
  </si>
  <si>
    <t>Tiempo de vigencia de esta oferta:  12 meses</t>
  </si>
  <si>
    <t>Firma ____________________________</t>
  </si>
  <si>
    <t>__________/ _________/ __________ Fecha</t>
  </si>
  <si>
    <t>Hilo para trimer 2.4mm (rollos de 5 lib)</t>
  </si>
  <si>
    <t>Impeller para Bomba Deming Mod. DG-0311 7.5 hp 7/16</t>
  </si>
  <si>
    <t>Rodamientos para bomba de agua Deming Mod. DG-0311 7.5 hp 7/16</t>
  </si>
  <si>
    <t>Sellos para Bomba de Agua Dming Mod. DG-0311 7hp 7/16</t>
  </si>
  <si>
    <t>filtro de agua cartucho 70gpm ptm70/pxc-75</t>
  </si>
  <si>
    <t>Filtro de Agua HC C-250</t>
  </si>
  <si>
    <t>Tijeras de podar / Tijeras de podar</t>
  </si>
  <si>
    <t>Filtros de aceite IR 0716</t>
  </si>
  <si>
    <t>Filtros de Gasoil IR0749</t>
  </si>
  <si>
    <t>Filtros de Gasoil 133-5673</t>
  </si>
  <si>
    <t>Membranas asfaltica para techos 3mm (rollos de 1x10)</t>
  </si>
  <si>
    <t>Premier pàra techos (cubetas)</t>
  </si>
  <si>
    <t>planchas de sheetrock 1/2</t>
  </si>
  <si>
    <t>Guantillas de tela para jardineria (cortas)</t>
  </si>
  <si>
    <t>Descripción /</t>
  </si>
  <si>
    <t>unidad</t>
  </si>
  <si>
    <t>par</t>
  </si>
  <si>
    <t>Unidad de</t>
  </si>
  <si>
    <t>Medida</t>
  </si>
  <si>
    <t>Referencia:Proceso de Licitación Pública Nacional  (ITLA-CCC-LPN-2019-0002)  para  la Contratación de Servicios de Internet, Telefonía, Telecable y Adquisición de Equipos Móviles para ITLA</t>
  </si>
  <si>
    <t>Línea T1 de voz (CAS) 4500 minutos locales, seis (6) sesiones simultaneas, línea abierta. Para sucursal de ITLA en Santiago, se debe conservar el mismo número que se posee actualmente (Tel. 809-971-4852) Portabilidad numérica incluida de ser necesario, tiempo de instalación cinco (5) días calendario luego de recibida la notificación de adjudicación. Contrato por 1 año. Instalación incluida.</t>
  </si>
  <si>
    <t xml:space="preserve">Circuito de internet asimétrico PRO GPON, ancho de banda 100 Mbs/15 Mbs. Medio fibra óptica Gpon. Incluir una IP fija pública. Instalación en ITLA Santiago. Incuir equipo de enrutamiento y firewall fortigate 30e+UMT Bundle y licencia. Una vez terminado el contrato del servicio el equipo de enrutamiento y firewall será propiedad de ITLA. Terminar fibra mediante FDP Rackiable, en caso de incluir ONT, la misma debe ser empresarial. Contrato por 12 meses. Instalación 15 de julio 2019. </t>
  </si>
  <si>
    <t>Línea SIP Truncking de 4500 minutos locales, seis (6) sesiones simultaneas, línea abierta, en sucursal del ITLA en Santo Domingo, se debe conservar el mismo número que se posee actualmente (Tel. 809-540-8967) portabilidad numérica incluida de ser necesario. Contrato por 1 año. Instalación incluida. Instalación incluida. Instalación de servicio de 5 días calendario luego de recibida la notificación de adjudicación.</t>
  </si>
  <si>
    <t>Circuito de internet asimétrico PRO GPON, ancho de banda 100 Mbs/30 Mbs. Medio fibra óptica Gpon. Incluir una IP fija pública. Instalación en ITLA Santo Domingo. Incluir equipo de enrutamiento y firewall fortigate 30e+UMT Bundle y licencia. Una vez terminado el contrato del servicio el equipo de enrutamiento y firewall será propiedad del ITLA. Terminar fibra mediante FDP Rackiable, en caso de incluir ONT la misma debe ser empresarial. Contrato por 12 meses. Instalación 1 de agosto de 2019.</t>
  </si>
  <si>
    <t xml:space="preserve">Línea T1 de voz (CAS) de 40,000
minutos de llamadas locales mensuales, línea abierta, de veinticuatro (24) sesiones simultáneas, se debe de conservar el mismo número que se posee actualmente (Tel. 809-738-4852) portabilidad numérica incluida, tiempo de instalación Cinco (05) días calendario luego de recibida la notificación de adjudicación.
Contrato por un año. Instalación ITLA Caleta.
</t>
  </si>
  <si>
    <t>Circuito de internet asimétrico PRO GPON, ancho de banda 800 Mbs/300 Mbs. Entregar servicio en un único circuito. Medio fibra óptica Gpon. Incluir una IP dinámica pública. Instalación en ITLA Caleta datacenter. Contrato por 12 meses. Terminar fibra mediante FDP Rackiable, en caso de incluir ONT, la misma debe ser empresarial. Entrega del servicio 5 días calendario luego de recibida la notificación de adjudicación.</t>
  </si>
  <si>
    <t>Circuito de internet asimétrico broadband 150/50 mb/s. Entregar servicio en un único circuito. Medio fibra óptica Gpon. Incluir una IP fija pública. Instalación en ITLA. Terminar fibra mediante FDP Rackiable, en caso de incluir ONT, la misma debe ser empresarial. Contrato por 12 meses. Entrada en vigencia 5 días calendario luego de recibida la notificación de adjudicación.</t>
  </si>
  <si>
    <t>Circuito de internet simétrico dedicado 10 /10 mb/s. Debe incluir rango de IP/28. Medio fibra óptica Gpon. Instalación en ITLA Caleta. SLA de 98-100%. Terminar fibra mediante FDP Rackiable, en caso de incluir ONT, la misma debe ser empresarial. Contrato por 12 meses. Entrada en vigencia 5 días calendario luego de recibida la notificación de adjudicación.</t>
  </si>
  <si>
    <t>Línea telefónica residencial, minutos locales ilimitado, bloqueo de llamadas a celulares, incluir aparato telefónico. Servicio será instalado en ITLA Villa Panamericana, portabilidad numérica del número telefónico 809-738-3348. Entrega del servicio 5 días calendario luego de recibida la notificación de adjudicación.</t>
  </si>
  <si>
    <t>Circuito internet asimétrico PRO GPON, ancho de banda 400 Mbs/200 Mbs. Entregar servicio en un único circuito. Medio Fibra óptica Gpon. Incluir una IP fija pública. Instalación en ITLA Villa Panamericana. Contrato por 12 meses. Terminar fibra mediante FDP Rackiable, en caso de incluir ONT, la misma debe ser empresarial. Incluir equipo de enrutamiento y firewall fortigate 30e+UMT Bundle y licencia. Una vez terminado el contrato de servicio el equipo de enrutamiento y firewall será propiedad de ITLA. Entrega del servicio 5 días calendario luego de recibida la notificación de adjudicación</t>
  </si>
  <si>
    <t>Servicio de telecable, incluir canales locales e internacionales, este servicio debe incluir el canal local Boca Chica TV. Instalación en ITLA Caleta, Entrega del servicio 5 días calendario luego de recibida la notificación de adjudicación.</t>
  </si>
  <si>
    <t>Servicio de telecable plan avanzado, incluir canales locales e internacionales, este servicio debe incluir canales de deporte y entretenimiento. Instalación en  ITLA Caleta, Entrega del servicio 5 días calendario luego de recibida la notificación de adjudicación.</t>
  </si>
  <si>
    <r>
      <rPr>
        <b/>
        <sz val="13"/>
        <color rgb="FF000000"/>
        <rFont val="Times New Roman"/>
        <family val="1"/>
      </rPr>
      <t>Servicio de Flotas institucionales (Smartphone): Servicio de 65 flotas</t>
    </r>
    <r>
      <rPr>
        <sz val="13"/>
        <color rgb="FF000000"/>
        <rFont val="Times New Roman"/>
        <family val="1"/>
        <charset val="1"/>
      </rPr>
      <t xml:space="preserve">
</t>
    </r>
    <r>
      <rPr>
        <b/>
        <sz val="13"/>
        <color rgb="FF000000"/>
        <rFont val="Times New Roman"/>
        <family val="1"/>
      </rPr>
      <t xml:space="preserve">**15 Flotas con las siguientes especificaciones: </t>
    </r>
    <r>
      <rPr>
        <sz val="13"/>
        <color rgb="FF000000"/>
        <rFont val="Times New Roman"/>
        <family val="1"/>
        <charset val="1"/>
      </rPr>
      <t xml:space="preserve">
Pantalla 5.8’’, 1440 x 2960 pixels.
Procesador: Snapdragon 835 / Exynos 8895
Ram: 4Gb
Almacenamiento: 64 Gb
Expansión: Micro SD
Cámara: 12 Mp
Batería: 3000 mAh
Os: Android 7.0
</t>
    </r>
    <r>
      <rPr>
        <b/>
        <sz val="13"/>
        <color rgb="FF000000"/>
        <rFont val="Times New Roman"/>
        <family val="1"/>
      </rPr>
      <t>**50 Flotas con las siguientes características:</t>
    </r>
    <r>
      <rPr>
        <sz val="13"/>
        <color rgb="FF000000"/>
        <rFont val="Times New Roman"/>
        <family val="1"/>
        <charset val="1"/>
      </rPr>
      <t xml:space="preserve">
Procesador: Kirin 710.4 x Cortex A73 a 2.2 GHz
Memoria RAM: 4Gb
Almacenamiento interno: 64 Gb
Cámara de 12 MP, gráfica: ARM Mali – G51 MP4,
Soporte red LTE, WiFi
</t>
    </r>
  </si>
  <si>
    <t xml:space="preserve">1) 829-451-1359
2) 829-451-6870
3) 829-451-4940
4) 829-451-4926
5) 829-451-4560
6) 829-451-3779
7) 829-451-3778
8) 829-451-3615
9) 829-451-3349
10) 829-451-2511
11) 829-451-2213
12) 829-451-1366
13) 829-451-1354
14) 829-451-1352
15) 809-801-3493
16) 809-769-4590
17) 809-754-5706
18) 809-705-6897
19) 809-704-9728
20) 829-679-5939
</t>
  </si>
  <si>
    <t xml:space="preserve">21) 829-451-9906
22) 829-451-9397
23) 829-451-9395
24) 829-451-9394
25) 829-451-9391
26) 829-451-9390
27) 829-451-9181
28) 829-451-9079
29) 829-451-8757
30) 829-451-8753
31) 829-451-8599
32) 829-451-8598
33) 829-451-8597
34) 829-451-8596
35) 829-451-8281
36) 829-451-7438
37) 829-451-7437
38) 829-451-7435
39) 829-451-7434
40) 829-451-7433
</t>
  </si>
  <si>
    <t xml:space="preserve">41) 829-451-7428
42) 829-451-7427
43) 829-451-7425
44) 829-451-7424
45) 829-451-7422
46) 829-451-7420
47) 829-451-7418
48) 829-451-6879
49) 829-451-6872
50) 829-451-6743
51) 829-451-6582
52) 829-451-6196
53) 829-451-5581
54) 829-451-4249
55) 829-451-4239
56) 829-451-4238
57) 829-451-4237
58) 829-451-4236
59) 829-451-4235
60) 829-451-4232
61) 829-451-4231
62) 829-451-4228
63) 829-451-4227
64) 829-451-4136
</t>
  </si>
  <si>
    <r>
      <t xml:space="preserve">Llamadas entre flotas sin costo adicional, llamadas entre número de ITLA 809-738-4852 a flota sin costo adicional
Incluir 9,500 Minutos 
Sistema para administrar líneas (abiertas y/o cerradas)
Data 15GB Ilimitado SIN BLOQUEO
Portabilidad numérica de los números de flota actual.
La cobertura de la red celular GSM y LTE en el campus debe ser óptima.
Los proveedores a participar deben realizar un levantamiento del nivel de señal de la red celular en las instalaciones.
Entrada en vigencia el 25 de julio del 2019.
</t>
    </r>
    <r>
      <rPr>
        <b/>
        <sz val="13"/>
        <color rgb="FF000000"/>
        <rFont val="Times New Roman"/>
        <family val="1"/>
      </rPr>
      <t>**Números a Portal: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</si>
</sst>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D$-1C0A]\ #,##0.00;[Red]\-[$RD$-1C0A]\ #,##0.00"/>
  </numFmts>
  <fonts count="19" x14ac:knownFonts="1">
    <font>
      <sz val="10"/>
      <name val="Arial"/>
      <family val="2"/>
      <charset val="1"/>
    </font>
    <font>
      <b/>
      <sz val="13"/>
      <name val="Times New Roman"/>
      <family val="1"/>
      <charset val="1"/>
    </font>
    <font>
      <sz val="13"/>
      <name val="Times New Roman"/>
      <family val="1"/>
      <charset val="1"/>
    </font>
    <font>
      <sz val="11"/>
      <name val="Arial"/>
      <family val="2"/>
      <charset val="1"/>
    </font>
    <font>
      <sz val="12"/>
      <name val="Arial"/>
      <family val="2"/>
      <charset val="1"/>
    </font>
    <font>
      <b/>
      <sz val="13"/>
      <color rgb="FF000000"/>
      <name val="Times New Roman"/>
      <family val="1"/>
      <charset val="1"/>
    </font>
    <font>
      <sz val="13"/>
      <color rgb="FF000000"/>
      <name val="Times New Roman"/>
      <family val="1"/>
      <charset val="1"/>
    </font>
    <font>
      <sz val="11"/>
      <name val="Times New Roman"/>
      <family val="1"/>
      <charset val="1"/>
    </font>
    <font>
      <b/>
      <sz val="15"/>
      <name val="Times New Roman"/>
      <family val="1"/>
      <charset val="1"/>
    </font>
    <font>
      <sz val="12"/>
      <name val="Times New Roman"/>
      <family val="1"/>
      <charset val="1"/>
    </font>
    <font>
      <b/>
      <sz val="11"/>
      <name val="Times New Roman"/>
      <family val="1"/>
      <charset val="1"/>
    </font>
    <font>
      <b/>
      <sz val="10"/>
      <name val="Arial"/>
      <family val="2"/>
      <charset val="1"/>
    </font>
    <font>
      <b/>
      <sz val="13"/>
      <color rgb="FF00000A"/>
      <name val="Times New Roman"/>
      <family val="1"/>
      <charset val="1"/>
    </font>
    <font>
      <sz val="12"/>
      <color rgb="FF000000"/>
      <name val="Times New Roman"/>
      <family val="1"/>
      <charset val="1"/>
    </font>
    <font>
      <i/>
      <sz val="12"/>
      <color rgb="FFFF0000"/>
      <name val="Times New Roman"/>
      <family val="1"/>
      <charset val="1"/>
    </font>
    <font>
      <u/>
      <sz val="13"/>
      <name val="Times New Roman"/>
      <family val="1"/>
      <charset val="1"/>
    </font>
    <font>
      <b/>
      <i/>
      <sz val="13"/>
      <color rgb="FF000000"/>
      <name val="Times New Roman"/>
      <family val="1"/>
      <charset val="1"/>
    </font>
    <font>
      <b/>
      <sz val="13"/>
      <color rgb="FF000000"/>
      <name val="Times New Roman"/>
      <family val="1"/>
    </font>
    <font>
      <sz val="13"/>
      <color rgb="FF000000"/>
      <name val="Times New Roman"/>
      <family val="1"/>
    </font>
  </fonts>
  <fills count="6">
    <fill>
      <patternFill patternType="none"/>
    </fill>
    <fill>
      <patternFill patternType="gray125"/>
    </fill>
    <fill>
      <patternFill patternType="solid">
        <fgColor rgb="FF999999"/>
        <bgColor rgb="FF808080"/>
      </patternFill>
    </fill>
    <fill>
      <patternFill patternType="solid">
        <fgColor rgb="FFDDDDDD"/>
        <bgColor rgb="FFCCCCCC"/>
      </patternFill>
    </fill>
    <fill>
      <patternFill patternType="solid">
        <fgColor rgb="FFCCCCCC"/>
        <bgColor rgb="FFDDDDDD"/>
      </patternFill>
    </fill>
    <fill>
      <patternFill patternType="solid">
        <fgColor rgb="FFFFFFFF"/>
        <bgColor rgb="FFFFFFCC"/>
      </patternFill>
    </fill>
  </fills>
  <borders count="25">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rgb="FF00000A"/>
      </left>
      <right/>
      <top style="hair">
        <color rgb="FF00000A"/>
      </top>
      <bottom style="thin">
        <color rgb="FF00000A"/>
      </bottom>
      <diagonal/>
    </border>
    <border>
      <left style="hair">
        <color rgb="FF00000A"/>
      </left>
      <right style="thin">
        <color rgb="FF00000A"/>
      </right>
      <top style="hair">
        <color rgb="FF00000A"/>
      </top>
      <bottom style="hair">
        <color rgb="FF00000A"/>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rgb="FF00000A"/>
      </top>
      <bottom style="thin">
        <color rgb="FF00000A"/>
      </bottom>
      <diagonal/>
    </border>
    <border>
      <left style="hair">
        <color rgb="FF00000A"/>
      </left>
      <right/>
      <top style="hair">
        <color rgb="FF00000A"/>
      </top>
      <bottom/>
      <diagonal/>
    </border>
    <border>
      <left/>
      <right/>
      <top style="hair">
        <color rgb="FF00000A"/>
      </top>
      <bottom style="thin">
        <color rgb="FF00000A"/>
      </bottom>
      <diagonal/>
    </border>
    <border>
      <left/>
      <right/>
      <top/>
      <bottom style="thin">
        <color rgb="FF00000A"/>
      </bottom>
      <diagonal/>
    </border>
    <border>
      <left style="hair">
        <color rgb="FF00000A"/>
      </left>
      <right/>
      <top/>
      <bottom style="thin">
        <color rgb="FF00000A"/>
      </bottom>
      <diagonal/>
    </border>
    <border>
      <left style="thin">
        <color indexed="64"/>
      </left>
      <right/>
      <top style="thin">
        <color indexed="64"/>
      </top>
      <bottom style="thin">
        <color rgb="FF00000A"/>
      </bottom>
      <diagonal/>
    </border>
    <border>
      <left style="hair">
        <color rgb="FF00000A"/>
      </left>
      <right/>
      <top style="thin">
        <color indexed="64"/>
      </top>
      <bottom style="thin">
        <color rgb="FF00000A"/>
      </bottom>
      <diagonal/>
    </border>
    <border>
      <left style="hair">
        <color rgb="FF00000A"/>
      </left>
      <right style="thin">
        <color indexed="64"/>
      </right>
      <top style="thin">
        <color indexed="64"/>
      </top>
      <bottom style="thin">
        <color rgb="FF00000A"/>
      </bottom>
      <diagonal/>
    </border>
    <border>
      <left style="thin">
        <color indexed="64"/>
      </left>
      <right/>
      <top style="hair">
        <color rgb="FF00000A"/>
      </top>
      <bottom style="thin">
        <color rgb="FF00000A"/>
      </bottom>
      <diagonal/>
    </border>
    <border>
      <left style="hair">
        <color rgb="FF00000A"/>
      </left>
      <right style="thin">
        <color indexed="64"/>
      </right>
      <top style="hair">
        <color rgb="FF00000A"/>
      </top>
      <bottom style="thin">
        <color rgb="FF00000A"/>
      </bottom>
      <diagonal/>
    </border>
    <border>
      <left style="thin">
        <color indexed="64"/>
      </left>
      <right/>
      <top style="thin">
        <color rgb="FF00000A"/>
      </top>
      <bottom style="thin">
        <color rgb="FF00000A"/>
      </bottom>
      <diagonal/>
    </border>
    <border>
      <left/>
      <right style="thin">
        <color indexed="64"/>
      </right>
      <top style="thin">
        <color rgb="FF00000A"/>
      </top>
      <bottom style="thin">
        <color rgb="FF00000A"/>
      </bottom>
      <diagonal/>
    </border>
    <border>
      <left style="thin">
        <color indexed="64"/>
      </left>
      <right/>
      <top style="thin">
        <color rgb="FF00000A"/>
      </top>
      <bottom style="thin">
        <color indexed="64"/>
      </bottom>
      <diagonal/>
    </border>
    <border>
      <left/>
      <right/>
      <top style="thin">
        <color rgb="FF00000A"/>
      </top>
      <bottom style="thin">
        <color indexed="64"/>
      </bottom>
      <diagonal/>
    </border>
    <border>
      <left/>
      <right style="thin">
        <color indexed="64"/>
      </right>
      <top style="thin">
        <color rgb="FF00000A"/>
      </top>
      <bottom style="thin">
        <color indexed="64"/>
      </bottom>
      <diagonal/>
    </border>
  </borders>
  <cellStyleXfs count="1">
    <xf numFmtId="0" fontId="0" fillId="0" borderId="0"/>
  </cellStyleXfs>
  <cellXfs count="101">
    <xf numFmtId="0" fontId="0" fillId="0" borderId="0" xfId="0"/>
    <xf numFmtId="0" fontId="1" fillId="0" borderId="0" xfId="0" applyFont="1" applyAlignment="1" applyProtection="1">
      <alignment horizontal="center" wrapText="1"/>
    </xf>
    <xf numFmtId="0" fontId="2" fillId="0" borderId="0" xfId="0" applyFont="1" applyAlignment="1" applyProtection="1">
      <alignment horizontal="left" wrapText="1"/>
    </xf>
    <xf numFmtId="0" fontId="2" fillId="0" borderId="0" xfId="0" applyFont="1" applyAlignment="1" applyProtection="1">
      <alignment horizontal="center" wrapText="1"/>
    </xf>
    <xf numFmtId="0" fontId="2" fillId="0" borderId="0" xfId="0" applyFont="1" applyAlignment="1" applyProtection="1">
      <alignment horizontal="center" wrapText="1"/>
      <protection locked="0"/>
    </xf>
    <xf numFmtId="0" fontId="3" fillId="0" borderId="0" xfId="0" applyFont="1" applyAlignment="1" applyProtection="1">
      <alignment horizontal="center" wrapText="1"/>
    </xf>
    <xf numFmtId="0" fontId="4" fillId="0" borderId="0" xfId="0" applyFont="1" applyProtection="1"/>
    <xf numFmtId="0" fontId="1" fillId="0" borderId="0" xfId="0" applyFont="1" applyBorder="1" applyAlignment="1" applyProtection="1">
      <alignment horizont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7" fillId="0" borderId="0" xfId="0" applyFont="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left" vertical="center" wrapText="1"/>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7" fillId="0" borderId="0" xfId="0" applyFont="1" applyAlignment="1" applyProtection="1">
      <alignment horizontal="center" wrapText="1"/>
      <protection locked="0"/>
    </xf>
    <xf numFmtId="0" fontId="9" fillId="0" borderId="0" xfId="0" applyFont="1" applyProtection="1">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5"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64" fontId="5" fillId="0" borderId="5" xfId="0" applyNumberFormat="1" applyFont="1" applyBorder="1" applyAlignment="1" applyProtection="1">
      <alignment horizontal="center" vertical="center" wrapText="1"/>
    </xf>
    <xf numFmtId="0" fontId="10" fillId="0" borderId="0" xfId="0" applyFont="1" applyAlignment="1">
      <alignment horizontal="center" wrapText="1"/>
    </xf>
    <xf numFmtId="0" fontId="11" fillId="0" borderId="0" xfId="0" applyFont="1"/>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7" fillId="0" borderId="0" xfId="0" applyFont="1" applyAlignment="1" applyProtection="1">
      <alignment horizontal="center" wrapText="1"/>
    </xf>
    <xf numFmtId="0" fontId="9" fillId="5" borderId="0" xfId="0" applyFont="1" applyFill="1" applyProtection="1"/>
    <xf numFmtId="0" fontId="6" fillId="0" borderId="5"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9" fillId="0" borderId="0" xfId="0" applyFont="1" applyAlignment="1" applyProtection="1">
      <alignment horizontal="center" vertical="center"/>
    </xf>
    <xf numFmtId="0" fontId="5" fillId="0" borderId="0" xfId="0" applyFont="1" applyBorder="1" applyAlignment="1" applyProtection="1">
      <alignment horizontal="center" wrapText="1"/>
      <protection locked="0"/>
    </xf>
    <xf numFmtId="0" fontId="6" fillId="0" borderId="0"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top"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xf numFmtId="164" fontId="5" fillId="0" borderId="7" xfId="0" applyNumberFormat="1" applyFont="1" applyBorder="1" applyAlignment="1" applyProtection="1">
      <alignment horizontal="center" vertical="center" wrapText="1"/>
    </xf>
    <xf numFmtId="164" fontId="6" fillId="0" borderId="6" xfId="0" applyNumberFormat="1" applyFont="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xf>
    <xf numFmtId="164" fontId="6" fillId="0" borderId="5" xfId="0" applyNumberFormat="1" applyFont="1" applyBorder="1" applyAlignment="1" applyProtection="1">
      <alignment horizontal="center" vertical="center" wrapText="1"/>
    </xf>
    <xf numFmtId="0" fontId="6" fillId="0" borderId="18"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19" xfId="0" applyFont="1" applyBorder="1" applyAlignment="1">
      <alignment horizontal="justify" vertical="center" wrapText="1"/>
    </xf>
    <xf numFmtId="0" fontId="5" fillId="0" borderId="5" xfId="0" applyFont="1" applyBorder="1" applyAlignment="1" applyProtection="1">
      <alignment horizontal="left" vertical="center" wrapText="1"/>
    </xf>
    <xf numFmtId="0" fontId="5" fillId="0" borderId="5" xfId="0" applyFont="1" applyBorder="1" applyAlignment="1" applyProtection="1">
      <alignment horizontal="center" vertical="center" wrapText="1"/>
      <protection locked="0"/>
    </xf>
    <xf numFmtId="0" fontId="13"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wrapText="1"/>
    </xf>
    <xf numFmtId="0" fontId="15" fillId="0" borderId="0" xfId="0" applyFont="1" applyBorder="1" applyAlignment="1" applyProtection="1">
      <alignment horizontal="center" wrapText="1"/>
      <protection locked="0"/>
    </xf>
    <xf numFmtId="0" fontId="16" fillId="0" borderId="0" xfId="0" applyFont="1" applyBorder="1" applyAlignment="1" applyProtection="1">
      <alignment horizontal="center" vertical="top" wrapText="1"/>
      <protection locked="0"/>
    </xf>
    <xf numFmtId="0" fontId="1" fillId="0" borderId="0"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5" fillId="4" borderId="3" xfId="0" applyFont="1" applyFill="1" applyBorder="1" applyAlignment="1">
      <alignment horizontal="left" vertical="center" wrapText="1"/>
    </xf>
    <xf numFmtId="0" fontId="12" fillId="0" borderId="11" xfId="0" applyFont="1" applyBorder="1" applyAlignment="1">
      <alignment horizontal="center" vertical="center" wrapText="1"/>
    </xf>
    <xf numFmtId="0" fontId="5" fillId="4" borderId="11" xfId="0" applyFont="1" applyFill="1" applyBorder="1" applyAlignment="1">
      <alignment horizontal="left" vertical="center" wrapText="1"/>
    </xf>
    <xf numFmtId="0" fontId="12" fillId="0" borderId="5" xfId="0" applyFont="1" applyBorder="1" applyAlignment="1">
      <alignment horizontal="center" vertical="center" wrapText="1"/>
    </xf>
    <xf numFmtId="0" fontId="5" fillId="4" borderId="12" xfId="0" applyFont="1" applyFill="1" applyBorder="1" applyAlignment="1">
      <alignment horizontal="left" vertical="center" wrapText="1"/>
    </xf>
    <xf numFmtId="0" fontId="6" fillId="0" borderId="5" xfId="0" applyFont="1" applyBorder="1" applyAlignment="1">
      <alignment horizontal="center" vertical="center" wrapText="1"/>
    </xf>
    <xf numFmtId="164" fontId="2" fillId="0" borderId="5"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0" fontId="6" fillId="0" borderId="5" xfId="0" applyFont="1" applyBorder="1" applyAlignment="1" applyProtection="1">
      <alignment horizontal="center" vertical="center" wrapText="1"/>
    </xf>
    <xf numFmtId="0" fontId="6" fillId="0" borderId="20" xfId="0" applyFont="1" applyBorder="1" applyAlignment="1">
      <alignment horizontal="left" vertical="center" wrapText="1"/>
    </xf>
    <xf numFmtId="0" fontId="6" fillId="0" borderId="1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9" xfId="0" applyFont="1" applyBorder="1" applyAlignment="1" applyProtection="1">
      <alignment horizontal="left" vertical="center" wrapText="1"/>
    </xf>
    <xf numFmtId="0" fontId="1" fillId="4" borderId="5" xfId="0" applyFont="1" applyFill="1" applyBorder="1" applyAlignment="1" applyProtection="1">
      <alignment horizontal="left" vertical="center" wrapText="1"/>
    </xf>
    <xf numFmtId="0" fontId="18"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5" fillId="0" borderId="5" xfId="0" applyFont="1" applyBorder="1" applyAlignment="1" applyProtection="1">
      <alignment horizontal="center" vertical="center" wrapText="1"/>
    </xf>
    <xf numFmtId="0" fontId="2" fillId="0" borderId="0"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xf>
    <xf numFmtId="0" fontId="5" fillId="3" borderId="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58680</xdr:rowOff>
    </xdr:from>
    <xdr:to>
      <xdr:col>4</xdr:col>
      <xdr:colOff>665385</xdr:colOff>
      <xdr:row>3</xdr:row>
      <xdr:rowOff>154440</xdr:rowOff>
    </xdr:to>
    <xdr:pic>
      <xdr:nvPicPr>
        <xdr:cNvPr id="2" name="Picture 1"/>
        <xdr:cNvPicPr/>
      </xdr:nvPicPr>
      <xdr:blipFill>
        <a:blip xmlns:r="http://schemas.openxmlformats.org/officeDocument/2006/relationships" r:embed="rId1"/>
        <a:stretch/>
      </xdr:blipFill>
      <xdr:spPr>
        <a:xfrm>
          <a:off x="0" y="58680"/>
          <a:ext cx="3188520" cy="126792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1"/>
  <sheetViews>
    <sheetView tabSelected="1" view="pageBreakPreview" topLeftCell="A16" zoomScale="112" zoomScaleNormal="79" zoomScaleSheetLayoutView="112" workbookViewId="0">
      <selection activeCell="B20" sqref="B20:E20"/>
    </sheetView>
  </sheetViews>
  <sheetFormatPr baseColWidth="10" defaultColWidth="9.140625" defaultRowHeight="16.5" x14ac:dyDescent="0.25"/>
  <cols>
    <col min="1" max="1" width="6.85546875" style="1"/>
    <col min="2" max="2" width="3.5703125" style="2"/>
    <col min="3" max="3" width="15.85546875" style="2"/>
    <col min="4" max="4" width="9.85546875" style="2" customWidth="1"/>
    <col min="5" max="5" width="52.28515625" style="2" customWidth="1"/>
    <col min="6" max="6" width="10" style="3"/>
    <col min="7" max="7" width="13.85546875" style="3" customWidth="1"/>
    <col min="8" max="8" width="19.140625" style="3"/>
    <col min="9" max="9" width="17.5703125" style="4"/>
    <col min="10" max="10" width="18.5703125" style="3"/>
    <col min="11" max="11" width="19.85546875" style="3"/>
    <col min="12" max="12" width="10.7109375" style="5"/>
    <col min="13" max="1025" width="10.7109375" style="6"/>
  </cols>
  <sheetData>
    <row r="1" spans="1:1024" ht="18.95" customHeight="1" x14ac:dyDescent="0.25">
      <c r="A1" s="7"/>
      <c r="B1" s="8"/>
      <c r="C1" s="8"/>
      <c r="D1" s="8"/>
      <c r="E1" s="8"/>
      <c r="F1" s="96" t="s">
        <v>0</v>
      </c>
      <c r="G1" s="96"/>
      <c r="H1" s="96"/>
      <c r="I1" s="96"/>
      <c r="J1" s="9"/>
      <c r="K1" s="9"/>
      <c r="L1" s="10"/>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8.95" customHeight="1" x14ac:dyDescent="0.25">
      <c r="A2" s="11"/>
      <c r="B2" s="12"/>
      <c r="C2" s="12"/>
      <c r="D2" s="12"/>
      <c r="E2" s="13"/>
      <c r="F2" s="13"/>
      <c r="G2" s="13"/>
      <c r="H2" s="13"/>
      <c r="I2" s="14"/>
      <c r="J2" s="15"/>
      <c r="K2" s="16"/>
      <c r="L2" s="1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54.4" customHeight="1" x14ac:dyDescent="0.25">
      <c r="A3" s="7"/>
      <c r="B3" s="8"/>
      <c r="C3" s="8"/>
      <c r="D3" s="8"/>
      <c r="E3" s="13"/>
      <c r="F3" s="97" t="s">
        <v>41</v>
      </c>
      <c r="G3" s="97"/>
      <c r="H3" s="97"/>
      <c r="I3" s="97"/>
      <c r="J3" s="97"/>
      <c r="K3" s="97"/>
      <c r="L3" s="1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95" customHeight="1" x14ac:dyDescent="0.25">
      <c r="A4" s="11"/>
      <c r="B4" s="12"/>
      <c r="C4" s="12"/>
      <c r="D4" s="12"/>
      <c r="E4" s="13"/>
      <c r="F4" s="13"/>
      <c r="G4" s="15"/>
      <c r="H4" s="15"/>
      <c r="I4" s="15"/>
      <c r="J4" s="15"/>
      <c r="K4" s="16"/>
      <c r="L4" s="10"/>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22" customFormat="1" ht="18.95" customHeight="1" x14ac:dyDescent="0.25">
      <c r="A5" s="17"/>
      <c r="B5" s="18"/>
      <c r="C5" s="18"/>
      <c r="D5" s="18"/>
      <c r="E5" s="19"/>
      <c r="F5" s="15"/>
      <c r="G5" s="98" t="s">
        <v>1</v>
      </c>
      <c r="H5" s="98"/>
      <c r="I5" s="98"/>
      <c r="J5" s="98"/>
      <c r="K5" s="98"/>
      <c r="L5" s="21"/>
    </row>
    <row r="6" spans="1:1024" ht="18.95" customHeight="1" x14ac:dyDescent="0.25">
      <c r="A6" s="7"/>
      <c r="B6" s="8"/>
      <c r="C6" s="8"/>
      <c r="D6" s="8"/>
      <c r="E6" s="13"/>
      <c r="F6" s="13"/>
      <c r="G6" s="13"/>
      <c r="H6" s="13"/>
      <c r="I6" s="14"/>
      <c r="J6" s="13"/>
      <c r="K6" s="9"/>
      <c r="L6" s="1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46.9" customHeight="1" x14ac:dyDescent="0.25">
      <c r="A7" s="23" t="s">
        <v>2</v>
      </c>
      <c r="B7" s="99" t="s">
        <v>3</v>
      </c>
      <c r="C7" s="99"/>
      <c r="D7" s="99"/>
      <c r="E7" s="99"/>
      <c r="F7" s="24" t="s">
        <v>4</v>
      </c>
      <c r="G7" s="24" t="s">
        <v>5</v>
      </c>
      <c r="H7" s="25" t="s">
        <v>6</v>
      </c>
      <c r="I7" s="25" t="s">
        <v>7</v>
      </c>
      <c r="J7" s="23" t="s">
        <v>8</v>
      </c>
      <c r="K7" s="23" t="s">
        <v>9</v>
      </c>
      <c r="L7" s="1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04.25" customHeight="1" x14ac:dyDescent="0.25">
      <c r="A8" s="95">
        <v>1</v>
      </c>
      <c r="B8" s="60" t="s">
        <v>42</v>
      </c>
      <c r="C8" s="60"/>
      <c r="D8" s="60"/>
      <c r="E8" s="60"/>
      <c r="F8" s="26" t="s">
        <v>10</v>
      </c>
      <c r="G8" s="27">
        <v>12</v>
      </c>
      <c r="H8" s="28">
        <v>0</v>
      </c>
      <c r="I8" s="29">
        <v>0</v>
      </c>
      <c r="J8" s="30">
        <f>+H8+I8</f>
        <v>0</v>
      </c>
      <c r="K8" s="30">
        <f>+J8*G8</f>
        <v>0</v>
      </c>
      <c r="L8" s="1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95" customHeight="1" x14ac:dyDescent="0.25">
      <c r="A9" s="95"/>
      <c r="B9" s="78" t="s">
        <v>11</v>
      </c>
      <c r="C9" s="78"/>
      <c r="D9" s="78"/>
      <c r="E9" s="78"/>
      <c r="F9" s="31" t="s">
        <v>12</v>
      </c>
      <c r="G9" s="32">
        <v>1</v>
      </c>
      <c r="H9" s="29">
        <v>0</v>
      </c>
      <c r="I9" s="29">
        <v>0</v>
      </c>
      <c r="J9" s="30">
        <f>+H9+I9</f>
        <v>0</v>
      </c>
      <c r="K9" s="30">
        <f>J9*G9</f>
        <v>0</v>
      </c>
      <c r="L9" s="1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95" customHeight="1" x14ac:dyDescent="0.25">
      <c r="A10" s="95"/>
      <c r="B10" s="100" t="s">
        <v>13</v>
      </c>
      <c r="C10" s="100"/>
      <c r="D10" s="100"/>
      <c r="E10" s="100"/>
      <c r="F10" s="100"/>
      <c r="G10" s="100"/>
      <c r="H10" s="100"/>
      <c r="I10" s="100"/>
      <c r="J10" s="100"/>
      <c r="K10" s="33">
        <f>SUM(K8:K9)</f>
        <v>0</v>
      </c>
      <c r="L10" s="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34.25" customHeight="1" x14ac:dyDescent="0.25">
      <c r="A11" s="95">
        <v>2</v>
      </c>
      <c r="B11" s="60" t="s">
        <v>43</v>
      </c>
      <c r="C11" s="60"/>
      <c r="D11" s="60"/>
      <c r="E11" s="60"/>
      <c r="F11" s="26" t="s">
        <v>10</v>
      </c>
      <c r="G11" s="27">
        <v>12</v>
      </c>
      <c r="H11" s="28">
        <v>0</v>
      </c>
      <c r="I11" s="29">
        <v>0</v>
      </c>
      <c r="J11" s="30">
        <f>+H11+I11</f>
        <v>0</v>
      </c>
      <c r="K11" s="30">
        <f>+J11*G11</f>
        <v>0</v>
      </c>
      <c r="L11" s="1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95"/>
      <c r="B12" s="78" t="s">
        <v>11</v>
      </c>
      <c r="C12" s="78"/>
      <c r="D12" s="78"/>
      <c r="E12" s="78"/>
      <c r="F12" s="31" t="s">
        <v>12</v>
      </c>
      <c r="G12" s="32">
        <v>1</v>
      </c>
      <c r="H12" s="29">
        <v>0</v>
      </c>
      <c r="I12" s="29">
        <v>0</v>
      </c>
      <c r="J12" s="30">
        <f>+H12+I12</f>
        <v>0</v>
      </c>
      <c r="K12" s="30">
        <f>J12*G12</f>
        <v>0</v>
      </c>
      <c r="L12" s="1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95"/>
      <c r="B13" s="70" t="s">
        <v>13</v>
      </c>
      <c r="C13" s="70"/>
      <c r="D13" s="70"/>
      <c r="E13" s="70"/>
      <c r="F13" s="70"/>
      <c r="G13" s="70"/>
      <c r="H13" s="70"/>
      <c r="I13" s="70"/>
      <c r="J13" s="70"/>
      <c r="K13" s="33">
        <f>SUM(K11:K12)</f>
        <v>0</v>
      </c>
      <c r="L13" s="1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26" customHeight="1" x14ac:dyDescent="0.25">
      <c r="A14" s="95">
        <v>3</v>
      </c>
      <c r="B14" s="60" t="s">
        <v>44</v>
      </c>
      <c r="C14" s="60"/>
      <c r="D14" s="60"/>
      <c r="E14" s="60"/>
      <c r="F14" s="26" t="s">
        <v>10</v>
      </c>
      <c r="G14" s="27">
        <v>12</v>
      </c>
      <c r="H14" s="28">
        <v>0</v>
      </c>
      <c r="I14" s="29">
        <v>0</v>
      </c>
      <c r="J14" s="30">
        <f>+H14+I14</f>
        <v>0</v>
      </c>
      <c r="K14" s="30">
        <f>+J14*G14</f>
        <v>0</v>
      </c>
      <c r="L14" s="1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95"/>
      <c r="B15" s="78" t="s">
        <v>11</v>
      </c>
      <c r="C15" s="78"/>
      <c r="D15" s="78"/>
      <c r="E15" s="78"/>
      <c r="F15" s="31" t="s">
        <v>12</v>
      </c>
      <c r="G15" s="32">
        <v>1</v>
      </c>
      <c r="H15" s="29">
        <v>0</v>
      </c>
      <c r="I15" s="29">
        <v>0</v>
      </c>
      <c r="J15" s="30">
        <f>+H15+I15</f>
        <v>0</v>
      </c>
      <c r="K15" s="30">
        <f>J15*G15</f>
        <v>0</v>
      </c>
      <c r="L15" s="1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35" customFormat="1" x14ac:dyDescent="0.2">
      <c r="A16" s="95"/>
      <c r="B16" s="70" t="s">
        <v>13</v>
      </c>
      <c r="C16" s="70"/>
      <c r="D16" s="70"/>
      <c r="E16" s="70"/>
      <c r="F16" s="70"/>
      <c r="G16" s="70"/>
      <c r="H16" s="70"/>
      <c r="I16" s="70"/>
      <c r="J16" s="70"/>
      <c r="K16" s="33">
        <f>SUM(K14:K15)</f>
        <v>0</v>
      </c>
      <c r="L16" s="34"/>
    </row>
    <row r="17" spans="1:1024" ht="144" customHeight="1" x14ac:dyDescent="0.25">
      <c r="A17" s="95">
        <v>4</v>
      </c>
      <c r="B17" s="60" t="s">
        <v>45</v>
      </c>
      <c r="C17" s="60"/>
      <c r="D17" s="60"/>
      <c r="E17" s="60"/>
      <c r="F17" s="26" t="s">
        <v>10</v>
      </c>
      <c r="G17" s="27">
        <v>12</v>
      </c>
      <c r="H17" s="28">
        <v>0</v>
      </c>
      <c r="I17" s="29">
        <v>0</v>
      </c>
      <c r="J17" s="30">
        <f>+H17+I17</f>
        <v>0</v>
      </c>
      <c r="K17" s="30">
        <f>+J17*G17</f>
        <v>0</v>
      </c>
      <c r="L17" s="1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95"/>
      <c r="B18" s="78" t="s">
        <v>11</v>
      </c>
      <c r="C18" s="78"/>
      <c r="D18" s="78"/>
      <c r="E18" s="78"/>
      <c r="F18" s="31" t="s">
        <v>12</v>
      </c>
      <c r="G18" s="32">
        <v>1</v>
      </c>
      <c r="H18" s="29">
        <v>0</v>
      </c>
      <c r="I18" s="29">
        <v>0</v>
      </c>
      <c r="J18" s="30">
        <f>+H18+I18</f>
        <v>0</v>
      </c>
      <c r="K18" s="30">
        <f>+J18*G18</f>
        <v>0</v>
      </c>
      <c r="L18" s="1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35" customFormat="1" x14ac:dyDescent="0.2">
      <c r="A19" s="95"/>
      <c r="B19" s="70" t="s">
        <v>13</v>
      </c>
      <c r="C19" s="70"/>
      <c r="D19" s="70"/>
      <c r="E19" s="70"/>
      <c r="F19" s="70"/>
      <c r="G19" s="70"/>
      <c r="H19" s="70"/>
      <c r="I19" s="70"/>
      <c r="J19" s="70"/>
      <c r="K19" s="33">
        <f>SUM(K17:K18)</f>
        <v>0</v>
      </c>
      <c r="L19" s="34"/>
    </row>
    <row r="20" spans="1:1024" ht="120" customHeight="1" x14ac:dyDescent="0.25">
      <c r="A20" s="95">
        <v>5</v>
      </c>
      <c r="B20" s="60" t="s">
        <v>46</v>
      </c>
      <c r="C20" s="60"/>
      <c r="D20" s="60"/>
      <c r="E20" s="60"/>
      <c r="F20" s="26" t="s">
        <v>10</v>
      </c>
      <c r="G20" s="27">
        <v>12</v>
      </c>
      <c r="H20" s="28">
        <v>0</v>
      </c>
      <c r="I20" s="29">
        <v>0</v>
      </c>
      <c r="J20" s="30">
        <f>+H20+I20</f>
        <v>0</v>
      </c>
      <c r="K20" s="30">
        <f>+J20*G20</f>
        <v>0</v>
      </c>
      <c r="L20" s="1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95"/>
      <c r="B21" s="78" t="s">
        <v>11</v>
      </c>
      <c r="C21" s="78"/>
      <c r="D21" s="78"/>
      <c r="E21" s="78"/>
      <c r="F21" s="31" t="s">
        <v>12</v>
      </c>
      <c r="G21" s="32">
        <v>1</v>
      </c>
      <c r="H21" s="29">
        <v>0</v>
      </c>
      <c r="I21" s="29">
        <v>0</v>
      </c>
      <c r="J21" s="30">
        <f>+H21+I21</f>
        <v>0</v>
      </c>
      <c r="K21" s="30">
        <f>J21*G21</f>
        <v>0</v>
      </c>
      <c r="L21" s="1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35" customFormat="1" x14ac:dyDescent="0.2">
      <c r="A22" s="95"/>
      <c r="B22" s="70" t="s">
        <v>13</v>
      </c>
      <c r="C22" s="70"/>
      <c r="D22" s="70"/>
      <c r="E22" s="70"/>
      <c r="F22" s="70"/>
      <c r="G22" s="70"/>
      <c r="H22" s="70"/>
      <c r="I22" s="70"/>
      <c r="J22" s="70"/>
      <c r="K22" s="33">
        <f>SUM(K20:K21)</f>
        <v>0</v>
      </c>
      <c r="L22" s="34"/>
    </row>
    <row r="23" spans="1:1024" s="39" customFormat="1" ht="120" customHeight="1" x14ac:dyDescent="0.25">
      <c r="A23" s="93">
        <v>6</v>
      </c>
      <c r="B23" s="94" t="s">
        <v>47</v>
      </c>
      <c r="C23" s="94"/>
      <c r="D23" s="94"/>
      <c r="E23" s="94"/>
      <c r="F23" s="36" t="s">
        <v>10</v>
      </c>
      <c r="G23" s="37">
        <v>12</v>
      </c>
      <c r="H23" s="28">
        <v>0</v>
      </c>
      <c r="I23" s="29">
        <v>0</v>
      </c>
      <c r="J23" s="30">
        <f t="shared" ref="J23" si="0">+H23+I23</f>
        <v>0</v>
      </c>
      <c r="K23" s="30">
        <f t="shared" ref="K23" si="1">+J23*G23</f>
        <v>0</v>
      </c>
      <c r="L23" s="38"/>
    </row>
    <row r="24" spans="1:1024" x14ac:dyDescent="0.25">
      <c r="A24" s="93"/>
      <c r="B24" s="86" t="s">
        <v>14</v>
      </c>
      <c r="C24" s="86"/>
      <c r="D24" s="86"/>
      <c r="E24" s="86"/>
      <c r="F24" s="40" t="s">
        <v>12</v>
      </c>
      <c r="G24" s="40">
        <v>1</v>
      </c>
      <c r="H24" s="28">
        <v>0</v>
      </c>
      <c r="I24" s="29">
        <v>0</v>
      </c>
      <c r="J24" s="30">
        <f t="shared" ref="J24:J27" si="2">+H24+I24</f>
        <v>0</v>
      </c>
      <c r="K24" s="30">
        <f t="shared" ref="K24" si="3">+J24*G24</f>
        <v>0</v>
      </c>
      <c r="L24" s="1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5">
      <c r="A25" s="93"/>
      <c r="B25" s="87" t="s">
        <v>13</v>
      </c>
      <c r="C25" s="87"/>
      <c r="D25" s="87"/>
      <c r="E25" s="87"/>
      <c r="F25" s="87" t="s">
        <v>12</v>
      </c>
      <c r="G25" s="87">
        <v>1</v>
      </c>
      <c r="H25" s="87">
        <v>122</v>
      </c>
      <c r="I25" s="87">
        <f>+I23+I24</f>
        <v>0</v>
      </c>
      <c r="J25" s="87">
        <f t="shared" si="2"/>
        <v>122</v>
      </c>
      <c r="K25" s="33">
        <f>SUM(K23:K24)</f>
        <v>0</v>
      </c>
      <c r="L25" s="1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02.75" customHeight="1" x14ac:dyDescent="0.25">
      <c r="A26" s="69">
        <v>7</v>
      </c>
      <c r="B26" s="60" t="s">
        <v>48</v>
      </c>
      <c r="C26" s="60"/>
      <c r="D26" s="60"/>
      <c r="E26" s="60"/>
      <c r="F26" s="26" t="s">
        <v>10</v>
      </c>
      <c r="G26" s="27">
        <v>12</v>
      </c>
      <c r="H26" s="28">
        <v>0</v>
      </c>
      <c r="I26" s="29">
        <v>0</v>
      </c>
      <c r="J26" s="30">
        <f t="shared" si="2"/>
        <v>0</v>
      </c>
      <c r="K26" s="30">
        <f>+J26*G26</f>
        <v>0</v>
      </c>
      <c r="L26" s="1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s="69"/>
      <c r="B27" s="78" t="s">
        <v>11</v>
      </c>
      <c r="C27" s="78"/>
      <c r="D27" s="78"/>
      <c r="E27" s="78"/>
      <c r="F27" s="31" t="s">
        <v>12</v>
      </c>
      <c r="G27" s="32">
        <v>1</v>
      </c>
      <c r="H27" s="29">
        <v>0</v>
      </c>
      <c r="I27" s="29">
        <v>0</v>
      </c>
      <c r="J27" s="30">
        <f t="shared" si="2"/>
        <v>0</v>
      </c>
      <c r="K27" s="30">
        <f>J27*G27</f>
        <v>0</v>
      </c>
      <c r="L27" s="1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x14ac:dyDescent="0.25">
      <c r="A28" s="69"/>
      <c r="B28" s="70" t="s">
        <v>13</v>
      </c>
      <c r="C28" s="70"/>
      <c r="D28" s="70"/>
      <c r="E28" s="70"/>
      <c r="F28" s="70"/>
      <c r="G28" s="70"/>
      <c r="H28" s="70"/>
      <c r="I28" s="70"/>
      <c r="J28" s="70"/>
      <c r="K28" s="33">
        <f>SUM(K26:K27)</f>
        <v>0</v>
      </c>
      <c r="L28" s="1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01.25" customHeight="1" x14ac:dyDescent="0.25">
      <c r="A29" s="69">
        <v>8</v>
      </c>
      <c r="B29" s="60" t="s">
        <v>49</v>
      </c>
      <c r="C29" s="60"/>
      <c r="D29" s="60"/>
      <c r="E29" s="60"/>
      <c r="F29" s="26" t="s">
        <v>10</v>
      </c>
      <c r="G29" s="27">
        <v>12</v>
      </c>
      <c r="H29" s="28">
        <v>0</v>
      </c>
      <c r="I29" s="29">
        <v>0</v>
      </c>
      <c r="J29" s="30">
        <f>+H29+I29</f>
        <v>0</v>
      </c>
      <c r="K29" s="30">
        <f>+J29*G29</f>
        <v>0</v>
      </c>
      <c r="L29" s="1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5">
      <c r="A30" s="69"/>
      <c r="B30" s="78" t="s">
        <v>11</v>
      </c>
      <c r="C30" s="78"/>
      <c r="D30" s="78"/>
      <c r="E30" s="78"/>
      <c r="F30" s="31" t="s">
        <v>12</v>
      </c>
      <c r="G30" s="32">
        <v>1</v>
      </c>
      <c r="H30" s="29">
        <v>0</v>
      </c>
      <c r="I30" s="29">
        <v>0</v>
      </c>
      <c r="J30" s="30">
        <f>+H30+I30</f>
        <v>0</v>
      </c>
      <c r="K30" s="30">
        <f>J30*G30</f>
        <v>0</v>
      </c>
      <c r="L30" s="1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s="69"/>
      <c r="B31" s="70" t="s">
        <v>13</v>
      </c>
      <c r="C31" s="70"/>
      <c r="D31" s="70"/>
      <c r="E31" s="70"/>
      <c r="F31" s="70"/>
      <c r="G31" s="70"/>
      <c r="H31" s="70"/>
      <c r="I31" s="70"/>
      <c r="J31" s="70"/>
      <c r="K31" s="33">
        <f>SUM(K29:K30)</f>
        <v>0</v>
      </c>
      <c r="L31" s="1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02" customHeight="1" x14ac:dyDescent="0.25">
      <c r="A32" s="69">
        <v>9</v>
      </c>
      <c r="B32" s="60" t="s">
        <v>50</v>
      </c>
      <c r="C32" s="60"/>
      <c r="D32" s="60"/>
      <c r="E32" s="60"/>
      <c r="F32" s="26" t="s">
        <v>10</v>
      </c>
      <c r="G32" s="27">
        <v>12</v>
      </c>
      <c r="H32" s="28">
        <v>0</v>
      </c>
      <c r="I32" s="29">
        <v>0</v>
      </c>
      <c r="J32" s="30">
        <f>+H32+I32</f>
        <v>0</v>
      </c>
      <c r="K32" s="30">
        <f>+J32*G32</f>
        <v>0</v>
      </c>
      <c r="L32" s="10"/>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69"/>
      <c r="B33" s="78" t="s">
        <v>11</v>
      </c>
      <c r="C33" s="78"/>
      <c r="D33" s="78"/>
      <c r="E33" s="78"/>
      <c r="F33" s="31" t="s">
        <v>12</v>
      </c>
      <c r="G33" s="32">
        <v>1</v>
      </c>
      <c r="H33" s="29">
        <v>0</v>
      </c>
      <c r="I33" s="29">
        <v>0</v>
      </c>
      <c r="J33" s="30">
        <f>+H33+I33</f>
        <v>0</v>
      </c>
      <c r="K33" s="30">
        <f>J33*G33</f>
        <v>0</v>
      </c>
      <c r="L33" s="1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69"/>
      <c r="B34" s="70" t="s">
        <v>13</v>
      </c>
      <c r="C34" s="70"/>
      <c r="D34" s="70"/>
      <c r="E34" s="70"/>
      <c r="F34" s="70"/>
      <c r="G34" s="70"/>
      <c r="H34" s="70"/>
      <c r="I34" s="70"/>
      <c r="J34" s="70"/>
      <c r="K34" s="33">
        <f>SUM(K32:K33)</f>
        <v>0</v>
      </c>
      <c r="L34" s="10"/>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66.5" customHeight="1" x14ac:dyDescent="0.25">
      <c r="A35" s="69">
        <v>10</v>
      </c>
      <c r="B35" s="60" t="s">
        <v>51</v>
      </c>
      <c r="C35" s="60"/>
      <c r="D35" s="60"/>
      <c r="E35" s="60"/>
      <c r="F35" s="26" t="s">
        <v>10</v>
      </c>
      <c r="G35" s="27">
        <v>12</v>
      </c>
      <c r="H35" s="28">
        <v>0</v>
      </c>
      <c r="I35" s="29">
        <v>0</v>
      </c>
      <c r="J35" s="30">
        <f>+H35+I35</f>
        <v>0</v>
      </c>
      <c r="K35" s="30">
        <f>+J35*G35</f>
        <v>0</v>
      </c>
      <c r="L35" s="10"/>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s="69"/>
      <c r="B36" s="78" t="s">
        <v>11</v>
      </c>
      <c r="C36" s="78"/>
      <c r="D36" s="78"/>
      <c r="E36" s="78"/>
      <c r="F36" s="31" t="s">
        <v>12</v>
      </c>
      <c r="G36" s="32">
        <v>1</v>
      </c>
      <c r="H36" s="29">
        <v>0</v>
      </c>
      <c r="I36" s="29">
        <v>0</v>
      </c>
      <c r="J36" s="30">
        <f>+H36+I36</f>
        <v>0</v>
      </c>
      <c r="K36" s="30">
        <f>J36*G36</f>
        <v>0</v>
      </c>
      <c r="L36" s="1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x14ac:dyDescent="0.25">
      <c r="A37" s="69"/>
      <c r="B37" s="70" t="s">
        <v>13</v>
      </c>
      <c r="C37" s="70"/>
      <c r="D37" s="70"/>
      <c r="E37" s="70"/>
      <c r="F37" s="70"/>
      <c r="G37" s="70"/>
      <c r="H37" s="70"/>
      <c r="I37" s="70"/>
      <c r="J37" s="70"/>
      <c r="K37" s="33">
        <f>SUM(K35:K36)</f>
        <v>0</v>
      </c>
      <c r="L37" s="1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79.5" customHeight="1" x14ac:dyDescent="0.25">
      <c r="A38" s="69">
        <v>11</v>
      </c>
      <c r="B38" s="60" t="s">
        <v>52</v>
      </c>
      <c r="C38" s="60"/>
      <c r="D38" s="60"/>
      <c r="E38" s="60"/>
      <c r="F38" s="26" t="s">
        <v>10</v>
      </c>
      <c r="G38" s="27">
        <v>12</v>
      </c>
      <c r="H38" s="28">
        <v>0</v>
      </c>
      <c r="I38" s="29">
        <v>0</v>
      </c>
      <c r="J38" s="30">
        <f>+H38+I38</f>
        <v>0</v>
      </c>
      <c r="K38" s="30">
        <f>+J38*G38</f>
        <v>0</v>
      </c>
      <c r="L38" s="10"/>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25">
      <c r="A39" s="69"/>
      <c r="B39" s="78" t="s">
        <v>11</v>
      </c>
      <c r="C39" s="78"/>
      <c r="D39" s="78"/>
      <c r="E39" s="78"/>
      <c r="F39" s="31" t="s">
        <v>12</v>
      </c>
      <c r="G39" s="32">
        <v>1</v>
      </c>
      <c r="H39" s="29">
        <v>0</v>
      </c>
      <c r="I39" s="29">
        <v>0</v>
      </c>
      <c r="J39" s="30">
        <f>+H39+I39</f>
        <v>0</v>
      </c>
      <c r="K39" s="30">
        <f>J39*G39</f>
        <v>0</v>
      </c>
      <c r="L39" s="10"/>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69"/>
      <c r="B40" s="70" t="s">
        <v>13</v>
      </c>
      <c r="C40" s="70"/>
      <c r="D40" s="70"/>
      <c r="E40" s="70"/>
      <c r="F40" s="70"/>
      <c r="G40" s="70"/>
      <c r="H40" s="70"/>
      <c r="I40" s="70"/>
      <c r="J40" s="70"/>
      <c r="K40" s="33">
        <f>SUM(K38:K39)</f>
        <v>0</v>
      </c>
      <c r="L40" s="1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78" customHeight="1" x14ac:dyDescent="0.25">
      <c r="A41" s="69">
        <v>12</v>
      </c>
      <c r="B41" s="60" t="s">
        <v>53</v>
      </c>
      <c r="C41" s="60"/>
      <c r="D41" s="60"/>
      <c r="E41" s="60"/>
      <c r="F41" s="26" t="s">
        <v>10</v>
      </c>
      <c r="G41" s="27">
        <v>12</v>
      </c>
      <c r="H41" s="28">
        <v>0</v>
      </c>
      <c r="I41" s="29">
        <v>0</v>
      </c>
      <c r="J41" s="30">
        <f>+H41+I41</f>
        <v>0</v>
      </c>
      <c r="K41" s="30">
        <f>+J41*G41</f>
        <v>0</v>
      </c>
      <c r="L41" s="10"/>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x14ac:dyDescent="0.25">
      <c r="A42" s="69"/>
      <c r="B42" s="78" t="s">
        <v>11</v>
      </c>
      <c r="C42" s="78"/>
      <c r="D42" s="78"/>
      <c r="E42" s="78"/>
      <c r="F42" s="31" t="s">
        <v>12</v>
      </c>
      <c r="G42" s="32">
        <v>1</v>
      </c>
      <c r="H42" s="29">
        <v>0</v>
      </c>
      <c r="I42" s="29">
        <v>0</v>
      </c>
      <c r="J42" s="30">
        <f>+H42+I42</f>
        <v>0</v>
      </c>
      <c r="K42" s="30">
        <f>J42*G42</f>
        <v>0</v>
      </c>
      <c r="L42" s="10"/>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x14ac:dyDescent="0.25">
      <c r="A43" s="71"/>
      <c r="B43" s="72" t="s">
        <v>13</v>
      </c>
      <c r="C43" s="72"/>
      <c r="D43" s="72"/>
      <c r="E43" s="72"/>
      <c r="F43" s="72"/>
      <c r="G43" s="72"/>
      <c r="H43" s="72"/>
      <c r="I43" s="72"/>
      <c r="J43" s="72"/>
      <c r="K43" s="55">
        <f>SUM(K41:K42)</f>
        <v>0</v>
      </c>
      <c r="L43" s="10"/>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28.5" customHeight="1" x14ac:dyDescent="0.25">
      <c r="A44" s="73">
        <v>13</v>
      </c>
      <c r="B44" s="88" t="s">
        <v>54</v>
      </c>
      <c r="C44" s="89"/>
      <c r="D44" s="89"/>
      <c r="E44" s="90"/>
      <c r="F44" s="75" t="s">
        <v>10</v>
      </c>
      <c r="G44" s="75">
        <v>12</v>
      </c>
      <c r="H44" s="76">
        <v>0</v>
      </c>
      <c r="I44" s="77">
        <v>0</v>
      </c>
      <c r="J44" s="58">
        <f>+H44+I44</f>
        <v>0</v>
      </c>
      <c r="K44" s="58">
        <f>+J44*G44</f>
        <v>0</v>
      </c>
      <c r="L44" s="10"/>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01.75" customHeight="1" x14ac:dyDescent="0.25">
      <c r="A45" s="73"/>
      <c r="B45" s="59" t="s">
        <v>58</v>
      </c>
      <c r="C45" s="60"/>
      <c r="D45" s="60"/>
      <c r="E45" s="61"/>
      <c r="F45" s="75"/>
      <c r="G45" s="75"/>
      <c r="H45" s="76"/>
      <c r="I45" s="77"/>
      <c r="J45" s="58"/>
      <c r="K45" s="58"/>
      <c r="L45" s="10"/>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38.25" customHeight="1" x14ac:dyDescent="0.25">
      <c r="A46" s="73"/>
      <c r="B46" s="80" t="s">
        <v>55</v>
      </c>
      <c r="C46" s="81"/>
      <c r="D46" s="81"/>
      <c r="E46" s="82"/>
      <c r="F46" s="75"/>
      <c r="G46" s="75"/>
      <c r="H46" s="76"/>
      <c r="I46" s="77"/>
      <c r="J46" s="58"/>
      <c r="K46" s="58"/>
      <c r="L46" s="10"/>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343.5" customHeight="1" x14ac:dyDescent="0.25">
      <c r="A47" s="73"/>
      <c r="B47" s="80" t="s">
        <v>56</v>
      </c>
      <c r="C47" s="81"/>
      <c r="D47" s="81"/>
      <c r="E47" s="82"/>
      <c r="F47" s="75"/>
      <c r="G47" s="75"/>
      <c r="H47" s="76"/>
      <c r="I47" s="77"/>
      <c r="J47" s="58"/>
      <c r="K47" s="58"/>
      <c r="L47" s="1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409.6" customHeight="1" x14ac:dyDescent="0.25">
      <c r="A48" s="73"/>
      <c r="B48" s="83" t="s">
        <v>57</v>
      </c>
      <c r="C48" s="84"/>
      <c r="D48" s="84"/>
      <c r="E48" s="85"/>
      <c r="F48" s="75"/>
      <c r="G48" s="75"/>
      <c r="H48" s="76"/>
      <c r="I48" s="77"/>
      <c r="J48" s="58"/>
      <c r="K48" s="58"/>
      <c r="L48" s="1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8.95" customHeight="1" x14ac:dyDescent="0.25">
      <c r="A49" s="73"/>
      <c r="B49" s="91" t="s">
        <v>11</v>
      </c>
      <c r="C49" s="92"/>
      <c r="D49" s="92"/>
      <c r="E49" s="92"/>
      <c r="F49" s="32" t="s">
        <v>12</v>
      </c>
      <c r="G49" s="32">
        <v>1</v>
      </c>
      <c r="H49" s="56">
        <v>0</v>
      </c>
      <c r="I49" s="56">
        <v>0</v>
      </c>
      <c r="J49" s="57">
        <f>+H49+I49</f>
        <v>0</v>
      </c>
      <c r="K49" s="57">
        <f>J49*G49</f>
        <v>0</v>
      </c>
      <c r="L49" s="10"/>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8.95" customHeight="1" x14ac:dyDescent="0.25">
      <c r="A50" s="73"/>
      <c r="B50" s="74" t="s">
        <v>13</v>
      </c>
      <c r="C50" s="70"/>
      <c r="D50" s="70"/>
      <c r="E50" s="70"/>
      <c r="F50" s="70"/>
      <c r="G50" s="70"/>
      <c r="H50" s="70"/>
      <c r="I50" s="70"/>
      <c r="J50" s="70"/>
      <c r="K50" s="33">
        <f>SUM(K44:K49)</f>
        <v>0</v>
      </c>
      <c r="L50" s="1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s="42" customFormat="1" ht="18.95" customHeight="1" x14ac:dyDescent="0.2">
      <c r="A51" s="62" t="s">
        <v>15</v>
      </c>
      <c r="B51" s="62"/>
      <c r="C51" s="62"/>
      <c r="D51" s="62"/>
      <c r="E51" s="62"/>
      <c r="F51" s="79"/>
      <c r="G51" s="79"/>
      <c r="H51" s="79"/>
      <c r="I51" s="79"/>
      <c r="J51" s="79"/>
      <c r="K51" s="30">
        <f>K10+K13+K16+K19+K22+K25+K28+K31+K34+K37+K40+K43+K50</f>
        <v>0</v>
      </c>
      <c r="L51" s="41"/>
    </row>
    <row r="52" spans="1:1024" ht="18.95" customHeight="1" x14ac:dyDescent="0.2">
      <c r="A52" s="62" t="s">
        <v>16</v>
      </c>
      <c r="B52" s="62"/>
      <c r="C52" s="62"/>
      <c r="D52" s="62"/>
      <c r="E52" s="62"/>
      <c r="F52" s="63"/>
      <c r="G52" s="63"/>
      <c r="H52" s="63"/>
      <c r="I52" s="63"/>
      <c r="J52" s="63"/>
      <c r="K52" s="63"/>
      <c r="L52" s="41"/>
    </row>
    <row r="53" spans="1:1024" ht="18.95" customHeight="1" x14ac:dyDescent="0.25">
      <c r="A53" s="43"/>
      <c r="B53" s="44"/>
      <c r="C53" s="44"/>
      <c r="D53" s="44"/>
      <c r="E53" s="45"/>
      <c r="F53" s="16"/>
      <c r="G53" s="46"/>
      <c r="H53" s="46"/>
      <c r="I53" s="46"/>
      <c r="J53" s="46"/>
      <c r="K53" s="46"/>
      <c r="L53" s="41"/>
    </row>
    <row r="54" spans="1:1024" ht="32.65" customHeight="1" x14ac:dyDescent="0.2">
      <c r="A54" s="64" t="s">
        <v>17</v>
      </c>
      <c r="B54" s="64"/>
      <c r="C54" s="64"/>
      <c r="D54" s="64"/>
      <c r="E54" s="64"/>
      <c r="F54" s="64"/>
      <c r="G54" s="64"/>
      <c r="H54" s="64"/>
      <c r="I54" s="64"/>
      <c r="J54" s="64"/>
      <c r="K54" s="64"/>
      <c r="L54" s="41"/>
    </row>
    <row r="55" spans="1:1024" ht="18.95" customHeight="1" x14ac:dyDescent="0.2">
      <c r="A55" s="47"/>
      <c r="B55" s="44"/>
      <c r="C55" s="44"/>
      <c r="D55" s="44"/>
      <c r="E55" s="48"/>
      <c r="F55" s="49"/>
      <c r="G55" s="49"/>
      <c r="H55" s="49"/>
      <c r="I55" s="49"/>
      <c r="J55" s="49"/>
      <c r="K55" s="46"/>
    </row>
    <row r="56" spans="1:1024" ht="18.95" customHeight="1" x14ac:dyDescent="0.25">
      <c r="A56" s="65" t="s">
        <v>18</v>
      </c>
      <c r="B56" s="65"/>
      <c r="C56" s="65"/>
      <c r="D56" s="65"/>
      <c r="E56" s="65"/>
      <c r="F56" s="65"/>
      <c r="G56" s="65"/>
      <c r="H56" s="65"/>
      <c r="I56" s="65"/>
      <c r="J56" s="65"/>
      <c r="K56" s="65"/>
    </row>
    <row r="57" spans="1:1024" ht="18.95" customHeight="1" x14ac:dyDescent="0.25">
      <c r="A57" s="7"/>
      <c r="B57" s="50"/>
      <c r="C57" s="50"/>
      <c r="D57" s="50"/>
      <c r="E57" s="51"/>
      <c r="F57" s="52"/>
      <c r="G57" s="52"/>
      <c r="H57" s="52"/>
      <c r="I57" s="15"/>
      <c r="J57" s="52"/>
      <c r="K57" s="53"/>
    </row>
    <row r="58" spans="1:1024" ht="18.95" customHeight="1" x14ac:dyDescent="0.25">
      <c r="A58" s="66" t="s">
        <v>19</v>
      </c>
      <c r="B58" s="66"/>
      <c r="C58" s="66"/>
      <c r="D58" s="66"/>
      <c r="E58" s="66"/>
      <c r="F58" s="66"/>
      <c r="G58" s="66"/>
      <c r="H58" s="66"/>
      <c r="I58" s="66"/>
      <c r="J58" s="66"/>
      <c r="K58" s="66"/>
    </row>
    <row r="59" spans="1:1024" ht="18.95" customHeight="1" x14ac:dyDescent="0.25">
      <c r="A59" s="17"/>
      <c r="B59" s="20"/>
      <c r="C59" s="20"/>
      <c r="D59" s="20"/>
      <c r="E59" s="19"/>
      <c r="F59" s="15"/>
      <c r="G59" s="15"/>
      <c r="H59" s="15"/>
      <c r="I59" s="15"/>
      <c r="J59" s="15"/>
      <c r="K59" s="16"/>
    </row>
    <row r="60" spans="1:1024" ht="19.350000000000001" customHeight="1" x14ac:dyDescent="0.2">
      <c r="A60" s="67" t="s">
        <v>20</v>
      </c>
      <c r="B60" s="67"/>
      <c r="C60" s="67"/>
      <c r="D60" s="67"/>
      <c r="E60" s="67"/>
      <c r="F60" s="67"/>
      <c r="G60" s="67"/>
      <c r="H60" s="67"/>
      <c r="I60" s="67"/>
      <c r="J60" s="67"/>
      <c r="K60" s="67"/>
    </row>
    <row r="61" spans="1:1024" ht="18.95" customHeight="1" x14ac:dyDescent="0.2">
      <c r="A61" s="68" t="s">
        <v>21</v>
      </c>
      <c r="B61" s="68"/>
      <c r="C61" s="68"/>
      <c r="D61" s="68"/>
      <c r="E61" s="68"/>
      <c r="F61" s="68"/>
      <c r="G61" s="68"/>
      <c r="H61" s="68"/>
      <c r="I61" s="68"/>
      <c r="J61" s="68"/>
      <c r="K61" s="68"/>
    </row>
  </sheetData>
  <sheetProtection algorithmName="SHA-512" hashValue="AOMzKS7DjaSyiQJfrIkSX/3Hcq1S0pPE1aFqIC73QrxD7Gk81T/S2Q3VlA6kwqGJHSsa00KmdJs7EqHTmaiOLA==" saltValue="jJ0bIb6c8RXo3g9lWTRFlA==" spinCount="100000" sheet="1" objects="1" scenarios="1"/>
  <mergeCells count="75">
    <mergeCell ref="A20:A22"/>
    <mergeCell ref="B20:E20"/>
    <mergeCell ref="B21:E21"/>
    <mergeCell ref="B22:J22"/>
    <mergeCell ref="F1:I1"/>
    <mergeCell ref="F3:K3"/>
    <mergeCell ref="G5:K5"/>
    <mergeCell ref="B7:E7"/>
    <mergeCell ref="A8:A10"/>
    <mergeCell ref="B8:E8"/>
    <mergeCell ref="B9:E9"/>
    <mergeCell ref="B10:J10"/>
    <mergeCell ref="A11:A13"/>
    <mergeCell ref="B11:E11"/>
    <mergeCell ref="B12:E12"/>
    <mergeCell ref="B13:J13"/>
    <mergeCell ref="A14:A16"/>
    <mergeCell ref="B14:E14"/>
    <mergeCell ref="B15:E15"/>
    <mergeCell ref="B16:J16"/>
    <mergeCell ref="A17:A19"/>
    <mergeCell ref="B17:E17"/>
    <mergeCell ref="B18:E18"/>
    <mergeCell ref="B19:J19"/>
    <mergeCell ref="B42:E42"/>
    <mergeCell ref="B44:E44"/>
    <mergeCell ref="B49:E49"/>
    <mergeCell ref="B46:E46"/>
    <mergeCell ref="A23:A25"/>
    <mergeCell ref="B23:E23"/>
    <mergeCell ref="B35:E35"/>
    <mergeCell ref="B36:E36"/>
    <mergeCell ref="B38:E38"/>
    <mergeCell ref="B39:E39"/>
    <mergeCell ref="B24:E24"/>
    <mergeCell ref="B25:J25"/>
    <mergeCell ref="B32:E32"/>
    <mergeCell ref="B33:E33"/>
    <mergeCell ref="A26:A28"/>
    <mergeCell ref="B26:E26"/>
    <mergeCell ref="B27:E27"/>
    <mergeCell ref="B28:J28"/>
    <mergeCell ref="A29:A31"/>
    <mergeCell ref="B29:E29"/>
    <mergeCell ref="B30:E30"/>
    <mergeCell ref="B31:J31"/>
    <mergeCell ref="A56:K56"/>
    <mergeCell ref="A58:K58"/>
    <mergeCell ref="A60:K60"/>
    <mergeCell ref="A61:K61"/>
    <mergeCell ref="A32:A34"/>
    <mergeCell ref="B34:J34"/>
    <mergeCell ref="A35:A37"/>
    <mergeCell ref="B37:J37"/>
    <mergeCell ref="A38:A40"/>
    <mergeCell ref="B40:J40"/>
    <mergeCell ref="A41:A43"/>
    <mergeCell ref="B41:E41"/>
    <mergeCell ref="B43:J43"/>
    <mergeCell ref="A44:A50"/>
    <mergeCell ref="B50:J50"/>
    <mergeCell ref="F44:F48"/>
    <mergeCell ref="K44:K48"/>
    <mergeCell ref="B45:E45"/>
    <mergeCell ref="A52:E52"/>
    <mergeCell ref="F52:K52"/>
    <mergeCell ref="A54:K54"/>
    <mergeCell ref="G44:G48"/>
    <mergeCell ref="H44:H48"/>
    <mergeCell ref="I44:I48"/>
    <mergeCell ref="J44:J48"/>
    <mergeCell ref="A51:E51"/>
    <mergeCell ref="F51:J51"/>
    <mergeCell ref="B47:E47"/>
    <mergeCell ref="B48:E48"/>
  </mergeCells>
  <printOptions horizontalCentered="1"/>
  <pageMargins left="0.4" right="0.51180555555555496" top="0.66944444444444395" bottom="0.83819444444444402" header="0.51180555555555496" footer="0.67152777777777795"/>
  <pageSetup scale="70" firstPageNumber="0" fitToHeight="0" orientation="landscape" horizontalDpi="300" verticalDpi="300" r:id="rId1"/>
  <headerFooter>
    <oddFooter>&amp;C&amp;"Times New Roman,Normal"&amp;12Página &amp;P de &amp;N</oddFooter>
  </headerFooter>
  <rowBreaks count="2" manualBreakCount="2">
    <brk id="22" max="16383" man="1"/>
    <brk id="2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zoomScaleNormal="100" workbookViewId="0">
      <selection activeCell="A32" sqref="A32"/>
    </sheetView>
  </sheetViews>
  <sheetFormatPr baseColWidth="10" defaultColWidth="9.140625" defaultRowHeight="12.75" x14ac:dyDescent="0.2"/>
  <cols>
    <col min="1" max="1025" width="10.140625"/>
  </cols>
  <sheetData>
    <row r="1" spans="1:1" x14ac:dyDescent="0.2">
      <c r="A1" s="54" t="s">
        <v>22</v>
      </c>
    </row>
    <row r="2" spans="1:1" x14ac:dyDescent="0.2">
      <c r="A2" s="54" t="s">
        <v>23</v>
      </c>
    </row>
    <row r="3" spans="1:1" x14ac:dyDescent="0.2">
      <c r="A3" s="54" t="s">
        <v>24</v>
      </c>
    </row>
    <row r="4" spans="1:1" x14ac:dyDescent="0.2">
      <c r="A4" s="54" t="s">
        <v>25</v>
      </c>
    </row>
    <row r="5" spans="1:1" x14ac:dyDescent="0.2">
      <c r="A5" s="54" t="s">
        <v>26</v>
      </c>
    </row>
    <row r="6" spans="1:1" x14ac:dyDescent="0.2">
      <c r="A6" s="54" t="s">
        <v>27</v>
      </c>
    </row>
    <row r="7" spans="1:1" x14ac:dyDescent="0.2">
      <c r="A7" s="54" t="s">
        <v>28</v>
      </c>
    </row>
    <row r="8" spans="1:1" x14ac:dyDescent="0.2">
      <c r="A8" s="54" t="s">
        <v>29</v>
      </c>
    </row>
    <row r="9" spans="1:1" x14ac:dyDescent="0.2">
      <c r="A9" s="54" t="s">
        <v>30</v>
      </c>
    </row>
    <row r="10" spans="1:1" x14ac:dyDescent="0.2">
      <c r="A10" s="54" t="s">
        <v>31</v>
      </c>
    </row>
    <row r="11" spans="1:1" x14ac:dyDescent="0.2">
      <c r="A11" s="54" t="s">
        <v>32</v>
      </c>
    </row>
    <row r="12" spans="1:1" x14ac:dyDescent="0.2">
      <c r="A12" s="54" t="s">
        <v>33</v>
      </c>
    </row>
    <row r="13" spans="1:1" x14ac:dyDescent="0.2">
      <c r="A13" s="54" t="s">
        <v>34</v>
      </c>
    </row>
    <row r="14" spans="1:1" x14ac:dyDescent="0.2">
      <c r="A14" s="54" t="s">
        <v>35</v>
      </c>
    </row>
    <row r="15" spans="1:1" x14ac:dyDescent="0.2">
      <c r="A15" s="54" t="s">
        <v>36</v>
      </c>
    </row>
    <row r="16" spans="1:1" x14ac:dyDescent="0.2">
      <c r="A16" s="54" t="s">
        <v>37</v>
      </c>
    </row>
    <row r="17" spans="1:1" x14ac:dyDescent="0.2">
      <c r="A17" s="54" t="s">
        <v>37</v>
      </c>
    </row>
    <row r="18" spans="1:1" x14ac:dyDescent="0.2">
      <c r="A18" s="54" t="s">
        <v>37</v>
      </c>
    </row>
    <row r="19" spans="1:1" x14ac:dyDescent="0.2">
      <c r="A19" s="54" t="s">
        <v>37</v>
      </c>
    </row>
    <row r="20" spans="1:1" x14ac:dyDescent="0.2">
      <c r="A20" s="54" t="s">
        <v>37</v>
      </c>
    </row>
    <row r="21" spans="1:1" x14ac:dyDescent="0.2">
      <c r="A21" s="54" t="s">
        <v>37</v>
      </c>
    </row>
    <row r="22" spans="1:1" x14ac:dyDescent="0.2">
      <c r="A22" s="54" t="s">
        <v>37</v>
      </c>
    </row>
    <row r="23" spans="1:1" x14ac:dyDescent="0.2">
      <c r="A23" s="54" t="s">
        <v>37</v>
      </c>
    </row>
    <row r="24" spans="1:1" x14ac:dyDescent="0.2">
      <c r="A24" s="54" t="s">
        <v>37</v>
      </c>
    </row>
    <row r="25" spans="1:1" x14ac:dyDescent="0.2">
      <c r="A25" s="54" t="s">
        <v>37</v>
      </c>
    </row>
    <row r="26" spans="1:1" x14ac:dyDescent="0.2">
      <c r="A26" s="54" t="s">
        <v>37</v>
      </c>
    </row>
    <row r="27" spans="1:1" x14ac:dyDescent="0.2">
      <c r="A27" s="54" t="s">
        <v>37</v>
      </c>
    </row>
    <row r="28" spans="1:1" x14ac:dyDescent="0.2">
      <c r="A28" s="54" t="s">
        <v>37</v>
      </c>
    </row>
    <row r="29" spans="1:1" x14ac:dyDescent="0.2">
      <c r="A29" s="54" t="s">
        <v>38</v>
      </c>
    </row>
    <row r="30" spans="1:1" x14ac:dyDescent="0.2">
      <c r="A30" s="54" t="s">
        <v>39</v>
      </c>
    </row>
    <row r="31" spans="1:1" x14ac:dyDescent="0.2">
      <c r="A31" s="54" t="s">
        <v>40</v>
      </c>
    </row>
    <row r="32" spans="1:1" x14ac:dyDescent="0.2">
      <c r="A32" s="54">
        <v>4</v>
      </c>
    </row>
    <row r="33" spans="1:1" x14ac:dyDescent="0.2">
      <c r="A33" s="54">
        <v>1</v>
      </c>
    </row>
    <row r="34" spans="1:1" x14ac:dyDescent="0.2">
      <c r="A34" s="54">
        <v>2</v>
      </c>
    </row>
    <row r="35" spans="1:1" x14ac:dyDescent="0.2">
      <c r="A35" s="54">
        <v>1</v>
      </c>
    </row>
    <row r="36" spans="1:1" x14ac:dyDescent="0.2">
      <c r="A36" s="54">
        <v>1</v>
      </c>
    </row>
    <row r="37" spans="1:1" x14ac:dyDescent="0.2">
      <c r="A37" s="54">
        <v>1</v>
      </c>
    </row>
    <row r="38" spans="1:1" x14ac:dyDescent="0.2">
      <c r="A38" s="54">
        <v>4</v>
      </c>
    </row>
    <row r="39" spans="1:1" x14ac:dyDescent="0.2">
      <c r="A39" s="54">
        <v>1</v>
      </c>
    </row>
    <row r="40" spans="1:1" x14ac:dyDescent="0.2">
      <c r="A40" s="54">
        <v>1</v>
      </c>
    </row>
    <row r="41" spans="1:1" x14ac:dyDescent="0.2">
      <c r="A41" s="54">
        <v>1</v>
      </c>
    </row>
    <row r="42" spans="1:1" x14ac:dyDescent="0.2">
      <c r="A42" s="54">
        <v>10</v>
      </c>
    </row>
    <row r="43" spans="1:1" x14ac:dyDescent="0.2">
      <c r="A43" s="54">
        <v>5</v>
      </c>
    </row>
    <row r="44" spans="1:1" x14ac:dyDescent="0.2">
      <c r="A44" s="54">
        <v>6</v>
      </c>
    </row>
    <row r="45" spans="1:1" x14ac:dyDescent="0.2">
      <c r="A45" s="54">
        <v>15</v>
      </c>
    </row>
  </sheetData>
  <pageMargins left="0.74791666666666701" right="0.74791666666666701" top="0.98402777777777795" bottom="0.9840277777777779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312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Hoja1</vt:lpstr>
      <vt:lpstr>Hoja3</vt:lpstr>
      <vt:lpstr>Hoja1!Área_de_impresión</vt:lpstr>
      <vt:lpstr>Hoja1!Excel_BuiltIn_Print_Area</vt:lpstr>
      <vt:lpstr>Hoja1!Print_Area_0</vt:lpstr>
      <vt:lpstr>Hoja1!Print_Area_0_0</vt:lpstr>
      <vt:lpstr>Hoja1!Print_Area_0_0_0</vt:lpstr>
      <vt:lpstr>Hoja1!Print_Titles_0</vt:lpstr>
      <vt:lpstr>Hoja1!Print_Titles_0_0</vt:lpstr>
      <vt:lpstr>Hoja1!Print_Titles_0_0_0</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aurena</dc:creator>
  <cp:lastModifiedBy>Rudeliza M. Jimenez - Asist. Compras</cp:lastModifiedBy>
  <cp:revision>44</cp:revision>
  <cp:lastPrinted>2019-03-04T15:53:02Z</cp:lastPrinted>
  <dcterms:created xsi:type="dcterms:W3CDTF">2016-10-19T21:45:30Z</dcterms:created>
  <dcterms:modified xsi:type="dcterms:W3CDTF">2019-03-20T20:54:24Z</dcterms:modified>
  <dc:language>es-DO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