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Moises A. Florentino\Desktop\"/>
    </mc:Choice>
  </mc:AlternateContent>
  <xr:revisionPtr revIDLastSave="0" documentId="8_{02C2B424-C68A-4F47-9746-1E66702F64DC}" xr6:coauthVersionLast="47" xr6:coauthVersionMax="47" xr10:uidLastSave="{00000000-0000-0000-0000-000000000000}"/>
  <bookViews>
    <workbookView xWindow="-120" yWindow="-120" windowWidth="20730" windowHeight="11760" tabRatio="500" firstSheet="3" activeTab="3"/>
  </bookViews>
  <sheets>
    <sheet name="Balance Gral Transpasrencia" sheetId="2" state="hidden" r:id="rId1"/>
    <sheet name="Balance Gral Transp Abril" sheetId="3" state="hidden" r:id="rId2"/>
    <sheet name="Balance Gral Transp Mayo " sheetId="4" state="hidden" r:id="rId3"/>
    <sheet name="Abril 2022" sheetId="5" r:id="rId4"/>
  </sheets>
  <definedNames>
    <definedName name="_xlnm.Print_Area" localSheetId="3">'Abril 2022'!$A$1:$H$51</definedName>
    <definedName name="_xlnm.Print_Area" localSheetId="1">'Balance Gral Transp Abril'!$A$1:$H$51</definedName>
    <definedName name="_xlnm.Print_Area" localSheetId="2">'Balance Gral Transp Mayo '!$A$1:$H$51</definedName>
    <definedName name="_xlnm.Print_Area" localSheetId="0">'Balance Gral Transpasrencia'!$A$1:$H$52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5" i="5" l="1"/>
  <c r="F19" i="5"/>
  <c r="J29" i="5"/>
  <c r="F45" i="5"/>
  <c r="F36" i="5"/>
  <c r="H38" i="5" s="1"/>
  <c r="H47" i="5" s="1"/>
  <c r="H32" i="5"/>
  <c r="H24" i="5"/>
  <c r="H26" i="5" s="1"/>
  <c r="J47" i="5" s="1"/>
  <c r="F45" i="4"/>
  <c r="F36" i="4"/>
  <c r="H38" i="4" s="1"/>
  <c r="H32" i="4"/>
  <c r="H24" i="4"/>
  <c r="F19" i="4"/>
  <c r="H26" i="4"/>
  <c r="F19" i="3"/>
  <c r="F45" i="3"/>
  <c r="F36" i="3"/>
  <c r="H32" i="3"/>
  <c r="H24" i="3"/>
  <c r="H26" i="3" s="1"/>
  <c r="H34" i="2"/>
  <c r="H25" i="2"/>
  <c r="F37" i="2"/>
  <c r="H39" i="2" s="1"/>
  <c r="F48" i="2" s="1"/>
  <c r="J47" i="2" s="1"/>
  <c r="F46" i="2"/>
  <c r="F16" i="2"/>
  <c r="F20" i="2"/>
  <c r="H27" i="2" s="1"/>
  <c r="H38" i="3"/>
  <c r="F47" i="3" s="1"/>
  <c r="J47" i="3" s="1"/>
  <c r="F47" i="4" l="1"/>
  <c r="J47" i="4" s="1"/>
</calcChain>
</file>

<file path=xl/sharedStrings.xml><?xml version="1.0" encoding="utf-8"?>
<sst xmlns="http://schemas.openxmlformats.org/spreadsheetml/2006/main" count="144" uniqueCount="43">
  <si>
    <t>Descripción</t>
  </si>
  <si>
    <t>Balance</t>
  </si>
  <si>
    <t>Activos</t>
  </si>
  <si>
    <t>Activo Corriente</t>
  </si>
  <si>
    <t>Efectivo en Caja y Banco (Nota1)</t>
  </si>
  <si>
    <t>Cuentas por Cobrar (Nota 2)</t>
  </si>
  <si>
    <t>Inventario (Nota 3)</t>
  </si>
  <si>
    <t>Gastos Pagados por Adelantado (Nota 4)</t>
  </si>
  <si>
    <t>Propiedad Planta y Equipo (Nota 5)</t>
  </si>
  <si>
    <t>Pasivo y Patrimonio</t>
  </si>
  <si>
    <t>Pasivo Corriente</t>
  </si>
  <si>
    <t>Cuenta por Pagar (Nota 6)</t>
  </si>
  <si>
    <t>Retenciones y Acum. por Pagar (Nota 7)</t>
  </si>
  <si>
    <t>Patrimonio</t>
  </si>
  <si>
    <t>Superavit Acumulado</t>
  </si>
  <si>
    <t>Ajustes Años Anteriores</t>
  </si>
  <si>
    <t>Donaciones Recibidas</t>
  </si>
  <si>
    <t>Resultado del Periodo</t>
  </si>
  <si>
    <t>INSTITUTO TECNOLOGICO DE LAS AMERICAS -ITLA-</t>
  </si>
  <si>
    <t xml:space="preserve">Balance General </t>
  </si>
  <si>
    <t>Del 01 al 31 de marzo, 2021. Valores en RD$</t>
  </si>
  <si>
    <t xml:space="preserve"> </t>
  </si>
  <si>
    <t xml:space="preserve">Rosy Hernandez </t>
  </si>
  <si>
    <t xml:space="preserve">Encargada de Finanzas </t>
  </si>
  <si>
    <t>Total de Activo Corrientes</t>
  </si>
  <si>
    <t xml:space="preserve">Activos No corrientes </t>
  </si>
  <si>
    <t xml:space="preserve">Total de Activos No corrientes </t>
  </si>
  <si>
    <t xml:space="preserve">Total Activos </t>
  </si>
  <si>
    <t xml:space="preserve">Total Pasivos Corrientes </t>
  </si>
  <si>
    <t>Pasivos No Corrientes (Nota 8)</t>
  </si>
  <si>
    <t>Pasivo NO Corriente</t>
  </si>
  <si>
    <t xml:space="preserve">Total de Pasivo No corrientes </t>
  </si>
  <si>
    <t xml:space="preserve">Total De Pasivo </t>
  </si>
  <si>
    <t xml:space="preserve">Total Patrimonio Neto </t>
  </si>
  <si>
    <t xml:space="preserve">Total Pasivo Y Patrimonio </t>
  </si>
  <si>
    <t>Del 01 al 31 de abril, 2021. Valores en RD$</t>
  </si>
  <si>
    <t xml:space="preserve">Total de Pasivo No Corrientes </t>
  </si>
  <si>
    <t>Pasivos Corrientes</t>
  </si>
  <si>
    <t>Pasivo No Corrientes (Nota 8)</t>
  </si>
  <si>
    <t>Otros Activos No Corrientes</t>
  </si>
  <si>
    <t>Del 01 al 31 de mayo, 2021. Valores en RD$</t>
  </si>
  <si>
    <t>Franchesca M. Gutierrez Ovalles</t>
  </si>
  <si>
    <t>del 01 AL 30 DE ABRIL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</si>
</sst>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0" formatCode="_(&quot;$&quot;* #,##0.00_);_(&quot;$&quot;* \(#,##0.00\);_(&quot;$&quot;* &quot;-&quot;??_);_(@_)"/>
  </numFmts>
  <fonts count="15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0"/>
      <color indexed="10"/>
      <name val="Verdana"/>
      <family val="2"/>
    </font>
    <font>
      <sz val="10"/>
      <color indexed="10"/>
      <name val="Verdana"/>
      <family val="2"/>
    </font>
    <font>
      <b/>
      <sz val="9"/>
      <color indexed="11"/>
      <name val="Verdana"/>
      <family val="2"/>
    </font>
    <font>
      <b/>
      <u/>
      <sz val="9"/>
      <color indexed="8"/>
      <name val="Verdana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u/>
      <sz val="10"/>
      <color indexed="8"/>
      <name val="ARIAL"/>
      <family val="2"/>
    </font>
    <font>
      <b/>
      <sz val="9"/>
      <color indexed="11"/>
      <name val="Verdana"/>
      <family val="2"/>
    </font>
    <font>
      <b/>
      <sz val="10"/>
      <color indexed="8"/>
      <name val="Arial"/>
      <family val="2"/>
    </font>
    <font>
      <u val="double"/>
      <sz val="10"/>
      <color indexed="8"/>
      <name val="Arial"/>
      <family val="2"/>
    </font>
    <font>
      <b/>
      <u val="double"/>
      <sz val="9"/>
      <color indexed="8"/>
      <name val="Arial"/>
      <family val="2"/>
    </font>
    <font>
      <u/>
      <sz val="9"/>
      <color indexed="8"/>
      <name val="Arial"/>
      <family val="2"/>
    </font>
    <font>
      <b/>
      <sz val="9"/>
      <color theme="4" tint="-0.249977111117893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top"/>
    </xf>
    <xf numFmtId="170" fontId="1" fillId="0" borderId="0" applyFont="0" applyFill="0" applyBorder="0" applyAlignment="0" applyProtection="0">
      <alignment vertical="top"/>
    </xf>
  </cellStyleXfs>
  <cellXfs count="43">
    <xf numFmtId="0" fontId="0" fillId="0" borderId="0" xfId="0">
      <alignment vertical="top"/>
    </xf>
    <xf numFmtId="0" fontId="7" fillId="0" borderId="0" xfId="0" applyFont="1" applyAlignment="1">
      <alignment horizontal="right" vertical="top" wrapText="1"/>
    </xf>
    <xf numFmtId="37" fontId="0" fillId="0" borderId="0" xfId="0" applyNumberFormat="1">
      <alignment vertical="top"/>
    </xf>
    <xf numFmtId="37" fontId="7" fillId="0" borderId="0" xfId="0" applyNumberFormat="1" applyFont="1" applyBorder="1" applyAlignment="1">
      <alignment horizontal="right" vertical="top" wrapText="1"/>
    </xf>
    <xf numFmtId="37" fontId="6" fillId="0" borderId="0" xfId="0" applyNumberFormat="1" applyFont="1" applyAlignment="1">
      <alignment horizontal="right" vertical="top" wrapText="1"/>
    </xf>
    <xf numFmtId="0" fontId="6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top"/>
    </xf>
    <xf numFmtId="37" fontId="7" fillId="0" borderId="0" xfId="0" applyNumberFormat="1" applyFont="1" applyAlignment="1">
      <alignment horizontal="right" vertical="top" wrapText="1"/>
    </xf>
    <xf numFmtId="0" fontId="7" fillId="0" borderId="0" xfId="0" applyFont="1" applyAlignment="1">
      <alignment vertical="top" wrapText="1"/>
    </xf>
    <xf numFmtId="0" fontId="10" fillId="0" borderId="0" xfId="0" applyFont="1">
      <alignment vertical="top"/>
    </xf>
    <xf numFmtId="0" fontId="0" fillId="0" borderId="0" xfId="0" applyBorder="1">
      <alignment vertical="top"/>
    </xf>
    <xf numFmtId="37" fontId="7" fillId="0" borderId="0" xfId="0" applyNumberFormat="1" applyFont="1" applyBorder="1" applyAlignment="1">
      <alignment vertical="top" wrapText="1"/>
    </xf>
    <xf numFmtId="37" fontId="12" fillId="0" borderId="0" xfId="0" applyNumberFormat="1" applyFont="1" applyBorder="1" applyAlignment="1">
      <alignment vertical="top" wrapText="1"/>
    </xf>
    <xf numFmtId="0" fontId="11" fillId="0" borderId="0" xfId="0" applyFont="1" applyBorder="1">
      <alignment vertical="top"/>
    </xf>
    <xf numFmtId="0" fontId="5" fillId="0" borderId="0" xfId="0" applyFont="1" applyAlignment="1">
      <alignment vertical="top" wrapText="1"/>
    </xf>
    <xf numFmtId="37" fontId="12" fillId="0" borderId="0" xfId="0" applyNumberFormat="1" applyFont="1" applyBorder="1" applyAlignment="1">
      <alignment horizontal="right" vertical="top" wrapText="1"/>
    </xf>
    <xf numFmtId="37" fontId="12" fillId="2" borderId="0" xfId="0" applyNumberFormat="1" applyFont="1" applyFill="1" applyBorder="1" applyAlignment="1">
      <alignment vertical="top" wrapText="1"/>
    </xf>
    <xf numFmtId="170" fontId="0" fillId="0" borderId="0" xfId="1" applyFont="1">
      <alignment vertical="top"/>
    </xf>
    <xf numFmtId="0" fontId="8" fillId="0" borderId="0" xfId="0" applyFont="1" applyAlignment="1">
      <alignment wrapText="1"/>
    </xf>
    <xf numFmtId="0" fontId="0" fillId="0" borderId="0" xfId="0" applyAlignment="1">
      <alignment vertical="top" wrapText="1"/>
    </xf>
    <xf numFmtId="37" fontId="7" fillId="0" borderId="0" xfId="0" applyNumberFormat="1" applyFont="1" applyBorder="1" applyAlignment="1">
      <alignment horizontal="right" vertical="top" wrapText="1"/>
    </xf>
    <xf numFmtId="37" fontId="7" fillId="0" borderId="1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center" wrapText="1"/>
    </xf>
    <xf numFmtId="0" fontId="0" fillId="0" borderId="0" xfId="0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37" fontId="6" fillId="0" borderId="0" xfId="0" applyNumberFormat="1" applyFont="1" applyAlignment="1">
      <alignment horizontal="right" vertical="top" wrapText="1"/>
    </xf>
    <xf numFmtId="37" fontId="13" fillId="0" borderId="0" xfId="0" applyNumberFormat="1" applyFont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/>
    </xf>
    <xf numFmtId="0" fontId="7" fillId="0" borderId="0" xfId="0" applyFont="1" applyAlignment="1">
      <alignment horizontal="right" vertical="top" wrapText="1"/>
    </xf>
    <xf numFmtId="0" fontId="5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 readingOrder="1"/>
    </xf>
    <xf numFmtId="0" fontId="3" fillId="0" borderId="0" xfId="0" applyFont="1" applyAlignment="1">
      <alignment horizontal="right" vertical="top" wrapText="1"/>
    </xf>
    <xf numFmtId="0" fontId="4" fillId="0" borderId="0" xfId="0" applyFont="1" applyAlignment="1">
      <alignment horizontal="left" vertical="top" wrapText="1" readingOrder="1"/>
    </xf>
    <xf numFmtId="0" fontId="9" fillId="0" borderId="0" xfId="0" applyFont="1" applyAlignment="1">
      <alignment horizontal="right" vertical="top" wrapText="1" readingOrder="1"/>
    </xf>
    <xf numFmtId="0" fontId="10" fillId="0" borderId="0" xfId="0" applyFont="1" applyAlignment="1">
      <alignment horizontal="center" vertical="top"/>
    </xf>
    <xf numFmtId="37" fontId="13" fillId="0" borderId="0" xfId="0" applyNumberFormat="1" applyFont="1" applyAlignment="1">
      <alignment horizontal="right" vertical="top" wrapText="1"/>
    </xf>
    <xf numFmtId="37" fontId="12" fillId="0" borderId="2" xfId="0" applyNumberFormat="1" applyFont="1" applyBorder="1" applyAlignment="1">
      <alignment horizontal="right" vertical="top" wrapText="1"/>
    </xf>
    <xf numFmtId="0" fontId="14" fillId="0" borderId="0" xfId="0" applyFont="1" applyAlignment="1">
      <alignment horizontal="left" vertical="top" wrapText="1" readingOrder="1"/>
    </xf>
    <xf numFmtId="0" fontId="14" fillId="0" borderId="0" xfId="0" applyFont="1" applyAlignment="1">
      <alignment horizontal="right" vertical="top" wrapText="1" readingOrder="1"/>
    </xf>
    <xf numFmtId="0" fontId="8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080C0"/>
      <rgbColor rgb="00407199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142875</xdr:rowOff>
    </xdr:from>
    <xdr:to>
      <xdr:col>2</xdr:col>
      <xdr:colOff>742950</xdr:colOff>
      <xdr:row>7</xdr:row>
      <xdr:rowOff>38100</xdr:rowOff>
    </xdr:to>
    <xdr:pic>
      <xdr:nvPicPr>
        <xdr:cNvPr id="66645" name="Picture -767">
          <a:extLst>
            <a:ext uri="{FF2B5EF4-FFF2-40B4-BE49-F238E27FC236}">
              <a16:creationId xmlns:a16="http://schemas.microsoft.com/office/drawing/2014/main" id="{3338BB08-B5BD-2E64-4736-68051345F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66725"/>
          <a:ext cx="2209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142875</xdr:rowOff>
    </xdr:from>
    <xdr:to>
      <xdr:col>2</xdr:col>
      <xdr:colOff>742950</xdr:colOff>
      <xdr:row>7</xdr:row>
      <xdr:rowOff>38100</xdr:rowOff>
    </xdr:to>
    <xdr:pic>
      <xdr:nvPicPr>
        <xdr:cNvPr id="67647" name="Picture -767">
          <a:extLst>
            <a:ext uri="{FF2B5EF4-FFF2-40B4-BE49-F238E27FC236}">
              <a16:creationId xmlns:a16="http://schemas.microsoft.com/office/drawing/2014/main" id="{DAAFED7C-BA74-C6FC-7C1D-54C865A9F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66725"/>
          <a:ext cx="2209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142875</xdr:rowOff>
    </xdr:from>
    <xdr:to>
      <xdr:col>2</xdr:col>
      <xdr:colOff>742950</xdr:colOff>
      <xdr:row>7</xdr:row>
      <xdr:rowOff>38100</xdr:rowOff>
    </xdr:to>
    <xdr:pic>
      <xdr:nvPicPr>
        <xdr:cNvPr id="68658" name="Picture -767">
          <a:extLst>
            <a:ext uri="{FF2B5EF4-FFF2-40B4-BE49-F238E27FC236}">
              <a16:creationId xmlns:a16="http://schemas.microsoft.com/office/drawing/2014/main" id="{BE0CE704-A61D-5E18-EBA8-560A61381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66725"/>
          <a:ext cx="2209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2</xdr:row>
      <xdr:rowOff>19050</xdr:rowOff>
    </xdr:from>
    <xdr:to>
      <xdr:col>3</xdr:col>
      <xdr:colOff>19050</xdr:colOff>
      <xdr:row>9</xdr:row>
      <xdr:rowOff>104775</xdr:rowOff>
    </xdr:to>
    <xdr:pic>
      <xdr:nvPicPr>
        <xdr:cNvPr id="69680" name="Imagen 1">
          <a:extLst>
            <a:ext uri="{FF2B5EF4-FFF2-40B4-BE49-F238E27FC236}">
              <a16:creationId xmlns:a16="http://schemas.microsoft.com/office/drawing/2014/main" id="{A2A10A33-1C16-1BC1-19A5-606BB47E5F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42900"/>
          <a:ext cx="205740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52"/>
  <sheetViews>
    <sheetView topLeftCell="A19" zoomScaleNormal="100" workbookViewId="0">
      <selection activeCell="D56" sqref="D56"/>
    </sheetView>
  </sheetViews>
  <sheetFormatPr baseColWidth="10" defaultRowHeight="12.75" x14ac:dyDescent="0.2"/>
  <cols>
    <col min="10" max="10" width="14" bestFit="1" customWidth="1"/>
  </cols>
  <sheetData>
    <row r="4" spans="2:9" x14ac:dyDescent="0.2">
      <c r="D4" s="31" t="s">
        <v>18</v>
      </c>
      <c r="E4" s="31"/>
      <c r="F4" s="31"/>
    </row>
    <row r="5" spans="2:9" x14ac:dyDescent="0.2">
      <c r="D5" s="31"/>
      <c r="E5" s="31"/>
      <c r="F5" s="31"/>
    </row>
    <row r="7" spans="2:9" x14ac:dyDescent="0.2">
      <c r="D7" s="31" t="s">
        <v>19</v>
      </c>
      <c r="E7" s="31"/>
      <c r="F7" s="31"/>
    </row>
    <row r="9" spans="2:9" x14ac:dyDescent="0.2">
      <c r="D9" s="32" t="s">
        <v>20</v>
      </c>
      <c r="E9" s="32"/>
      <c r="F9" s="32"/>
      <c r="G9" s="33"/>
      <c r="H9" s="33"/>
      <c r="I9" s="33"/>
    </row>
    <row r="12" spans="2:9" x14ac:dyDescent="0.2">
      <c r="C12" s="34" t="s">
        <v>0</v>
      </c>
      <c r="D12" s="34"/>
      <c r="E12" s="34"/>
      <c r="F12" s="35" t="s">
        <v>1</v>
      </c>
      <c r="G12" s="35"/>
      <c r="H12" s="35"/>
    </row>
    <row r="14" spans="2:9" x14ac:dyDescent="0.2">
      <c r="B14" s="30" t="s">
        <v>2</v>
      </c>
      <c r="C14" s="30"/>
      <c r="D14" s="30"/>
      <c r="E14" s="30"/>
      <c r="F14" s="30"/>
      <c r="G14" s="30"/>
    </row>
    <row r="15" spans="2:9" ht="13.15" customHeight="1" x14ac:dyDescent="0.2">
      <c r="C15" s="27" t="s">
        <v>3</v>
      </c>
      <c r="D15" s="27"/>
      <c r="E15" s="27"/>
      <c r="F15" s="27"/>
      <c r="G15" s="27"/>
    </row>
    <row r="16" spans="2:9" x14ac:dyDescent="0.2">
      <c r="C16" s="24" t="s">
        <v>4</v>
      </c>
      <c r="D16" s="24"/>
      <c r="E16" s="24"/>
      <c r="F16" s="25">
        <f>60055358.48+928735</f>
        <v>60984093.479999997</v>
      </c>
      <c r="G16" s="25"/>
      <c r="H16" s="25"/>
    </row>
    <row r="17" spans="2:10" x14ac:dyDescent="0.2">
      <c r="C17" s="24" t="s">
        <v>5</v>
      </c>
      <c r="D17" s="24"/>
      <c r="E17" s="24"/>
      <c r="F17" s="25">
        <v>110587868.33</v>
      </c>
      <c r="G17" s="25"/>
      <c r="H17" s="25"/>
    </row>
    <row r="18" spans="2:10" x14ac:dyDescent="0.2">
      <c r="C18" s="24" t="s">
        <v>6</v>
      </c>
      <c r="D18" s="24"/>
      <c r="E18" s="24"/>
      <c r="F18" s="25">
        <v>13077750.74</v>
      </c>
      <c r="G18" s="25"/>
      <c r="H18" s="25"/>
    </row>
    <row r="19" spans="2:10" x14ac:dyDescent="0.2">
      <c r="C19" s="24" t="s">
        <v>7</v>
      </c>
      <c r="D19" s="24"/>
      <c r="E19" s="24"/>
      <c r="F19" s="26">
        <v>37936915.960000001</v>
      </c>
      <c r="G19" s="26"/>
      <c r="H19" s="26"/>
    </row>
    <row r="20" spans="2:10" x14ac:dyDescent="0.2">
      <c r="C20" s="28" t="s">
        <v>24</v>
      </c>
      <c r="D20" s="28"/>
      <c r="E20" s="28"/>
      <c r="F20" s="20">
        <f>SUM(F16:H19)</f>
        <v>222586628.51000002</v>
      </c>
      <c r="G20" s="20"/>
      <c r="H20" s="20"/>
    </row>
    <row r="22" spans="2:10" x14ac:dyDescent="0.2">
      <c r="C22" s="27" t="s">
        <v>25</v>
      </c>
      <c r="D22" s="27"/>
      <c r="E22" s="27"/>
      <c r="F22" s="27"/>
      <c r="G22" s="27"/>
    </row>
    <row r="23" spans="2:10" x14ac:dyDescent="0.2">
      <c r="C23" s="24" t="s">
        <v>8</v>
      </c>
      <c r="D23" s="24"/>
      <c r="E23" s="24"/>
      <c r="F23" s="25">
        <v>391587333.45999998</v>
      </c>
      <c r="G23" s="25"/>
      <c r="H23" s="25"/>
    </row>
    <row r="24" spans="2:10" x14ac:dyDescent="0.2">
      <c r="C24" s="24" t="s">
        <v>39</v>
      </c>
      <c r="D24" s="24"/>
      <c r="E24" s="24"/>
      <c r="F24" s="26">
        <v>431744.95</v>
      </c>
      <c r="G24" s="26"/>
      <c r="H24" s="26"/>
    </row>
    <row r="25" spans="2:10" x14ac:dyDescent="0.2">
      <c r="C25" s="28" t="s">
        <v>26</v>
      </c>
      <c r="D25" s="28"/>
      <c r="E25" s="28"/>
      <c r="F25" s="28"/>
      <c r="G25" s="11"/>
      <c r="H25" s="11">
        <f>SUM(F23:H24)</f>
        <v>392019078.40999997</v>
      </c>
    </row>
    <row r="26" spans="2:10" x14ac:dyDescent="0.2">
      <c r="H26" s="10"/>
      <c r="I26" s="10"/>
      <c r="J26" s="10"/>
    </row>
    <row r="27" spans="2:10" x14ac:dyDescent="0.2">
      <c r="C27" s="36" t="s">
        <v>27</v>
      </c>
      <c r="D27" s="36"/>
      <c r="E27" s="36"/>
      <c r="F27" s="36"/>
      <c r="G27" s="13"/>
      <c r="H27" s="12">
        <f>+F20+H25</f>
        <v>614605706.91999996</v>
      </c>
      <c r="I27" s="11"/>
      <c r="J27" s="11"/>
    </row>
    <row r="28" spans="2:10" x14ac:dyDescent="0.2">
      <c r="D28" s="29"/>
      <c r="E28" s="29"/>
      <c r="F28" s="20"/>
      <c r="G28" s="20"/>
      <c r="H28" s="20"/>
      <c r="I28" s="2"/>
    </row>
    <row r="29" spans="2:10" ht="13.15" customHeight="1" x14ac:dyDescent="0.2">
      <c r="B29" s="30" t="s">
        <v>9</v>
      </c>
      <c r="C29" s="30"/>
      <c r="D29" s="30"/>
      <c r="E29" s="30"/>
      <c r="F29" s="30"/>
      <c r="G29" s="14"/>
    </row>
    <row r="30" spans="2:10" x14ac:dyDescent="0.2">
      <c r="C30" s="27" t="s">
        <v>37</v>
      </c>
      <c r="D30" s="27"/>
      <c r="E30" s="27"/>
      <c r="F30" s="27"/>
      <c r="G30" s="27"/>
    </row>
    <row r="31" spans="2:10" x14ac:dyDescent="0.2">
      <c r="C31" s="24" t="s">
        <v>11</v>
      </c>
      <c r="D31" s="24"/>
      <c r="E31" s="24"/>
      <c r="F31" s="25">
        <v>-1744102.26</v>
      </c>
      <c r="G31" s="25"/>
      <c r="H31" s="25"/>
    </row>
    <row r="32" spans="2:10" x14ac:dyDescent="0.2">
      <c r="C32" s="24" t="s">
        <v>12</v>
      </c>
      <c r="D32" s="24"/>
      <c r="E32" s="24"/>
      <c r="F32" s="25">
        <v>-8281079.7300000004</v>
      </c>
      <c r="G32" s="25"/>
      <c r="H32" s="25"/>
    </row>
    <row r="33" spans="3:10" x14ac:dyDescent="0.2">
      <c r="C33" s="5"/>
      <c r="D33" s="5"/>
      <c r="E33" s="5"/>
      <c r="F33" s="4"/>
      <c r="G33" s="4"/>
      <c r="H33" s="4"/>
    </row>
    <row r="34" spans="3:10" x14ac:dyDescent="0.2">
      <c r="C34" s="36" t="s">
        <v>28</v>
      </c>
      <c r="D34" s="36"/>
      <c r="E34" s="36"/>
      <c r="F34" s="4"/>
      <c r="G34" s="4"/>
      <c r="H34" s="7">
        <f>SUM(F31:H32)</f>
        <v>-10025181.99</v>
      </c>
    </row>
    <row r="35" spans="3:10" x14ac:dyDescent="0.2">
      <c r="C35" s="27" t="s">
        <v>38</v>
      </c>
      <c r="D35" s="27"/>
      <c r="E35" s="27"/>
      <c r="F35" s="27"/>
      <c r="G35" s="27"/>
      <c r="H35" s="7"/>
    </row>
    <row r="36" spans="3:10" x14ac:dyDescent="0.2">
      <c r="C36" s="24" t="s">
        <v>29</v>
      </c>
      <c r="D36" s="24"/>
      <c r="E36" s="24"/>
      <c r="F36" s="26">
        <v>1365696.42</v>
      </c>
      <c r="G36" s="26"/>
      <c r="H36" s="26"/>
    </row>
    <row r="37" spans="3:10" x14ac:dyDescent="0.2">
      <c r="C37" s="28" t="s">
        <v>36</v>
      </c>
      <c r="D37" s="28"/>
      <c r="E37" s="28"/>
      <c r="F37" s="20">
        <f>+F36</f>
        <v>1365696.42</v>
      </c>
      <c r="G37" s="20"/>
      <c r="H37" s="20"/>
    </row>
    <row r="38" spans="3:10" x14ac:dyDescent="0.2">
      <c r="C38" s="6"/>
      <c r="D38" s="6"/>
      <c r="E38" s="6"/>
      <c r="F38" s="3"/>
      <c r="G38" s="3"/>
      <c r="H38" s="3"/>
    </row>
    <row r="39" spans="3:10" x14ac:dyDescent="0.2">
      <c r="C39" s="36" t="s">
        <v>32</v>
      </c>
      <c r="D39" s="36"/>
      <c r="E39" s="36"/>
      <c r="F39" s="3"/>
      <c r="G39" s="3"/>
      <c r="H39" s="3">
        <f>+F37+H34</f>
        <v>-8659485.5700000003</v>
      </c>
    </row>
    <row r="41" spans="3:10" x14ac:dyDescent="0.2">
      <c r="C41" s="27" t="s">
        <v>13</v>
      </c>
      <c r="D41" s="27"/>
      <c r="E41" s="27"/>
      <c r="F41" s="27"/>
      <c r="G41" s="27"/>
    </row>
    <row r="42" spans="3:10" x14ac:dyDescent="0.2">
      <c r="C42" s="24" t="s">
        <v>14</v>
      </c>
      <c r="D42" s="24"/>
      <c r="E42" s="24"/>
      <c r="F42" s="25">
        <v>-122984493.63</v>
      </c>
      <c r="G42" s="25"/>
      <c r="H42" s="25"/>
    </row>
    <row r="43" spans="3:10" x14ac:dyDescent="0.2">
      <c r="C43" s="24" t="s">
        <v>15</v>
      </c>
      <c r="D43" s="24"/>
      <c r="E43" s="24"/>
      <c r="F43" s="25">
        <v>8477201.5700000003</v>
      </c>
      <c r="G43" s="25"/>
      <c r="H43" s="25"/>
    </row>
    <row r="44" spans="3:10" x14ac:dyDescent="0.2">
      <c r="C44" s="24" t="s">
        <v>16</v>
      </c>
      <c r="D44" s="24"/>
      <c r="E44" s="24"/>
      <c r="F44" s="25">
        <v>-425782746.07999998</v>
      </c>
      <c r="G44" s="25"/>
      <c r="H44" s="25"/>
    </row>
    <row r="45" spans="3:10" x14ac:dyDescent="0.2">
      <c r="C45" s="24" t="s">
        <v>17</v>
      </c>
      <c r="D45" s="24"/>
      <c r="E45" s="24"/>
      <c r="F45" s="26">
        <v>-65656183.359999999</v>
      </c>
      <c r="G45" s="26"/>
      <c r="H45" s="26"/>
    </row>
    <row r="46" spans="3:10" x14ac:dyDescent="0.2">
      <c r="C46" s="36" t="s">
        <v>33</v>
      </c>
      <c r="D46" s="36"/>
      <c r="E46" s="36"/>
      <c r="F46" s="20">
        <f>SUM(F42:H45)</f>
        <v>-605946221.5</v>
      </c>
      <c r="G46" s="20"/>
      <c r="H46" s="20"/>
    </row>
    <row r="47" spans="3:10" ht="13.5" thickBot="1" x14ac:dyDescent="0.25">
      <c r="J47" s="2">
        <f>+F48+H27</f>
        <v>-0.15000009536743164</v>
      </c>
    </row>
    <row r="48" spans="3:10" ht="13.5" thickTop="1" x14ac:dyDescent="0.2">
      <c r="C48" s="9" t="s">
        <v>34</v>
      </c>
      <c r="D48" s="8"/>
      <c r="E48" s="8"/>
      <c r="F48" s="21">
        <f>+F46+H39</f>
        <v>-614605707.07000005</v>
      </c>
      <c r="G48" s="21"/>
      <c r="H48" s="21"/>
    </row>
    <row r="49" spans="1:8" x14ac:dyDescent="0.2">
      <c r="C49" s="9"/>
      <c r="D49" s="8"/>
      <c r="E49" s="8"/>
      <c r="F49" s="3"/>
      <c r="G49" s="3"/>
      <c r="H49" s="3"/>
    </row>
    <row r="50" spans="1:8" x14ac:dyDescent="0.2">
      <c r="D50" s="1"/>
      <c r="E50" s="1"/>
      <c r="F50" s="3"/>
      <c r="G50" s="3"/>
      <c r="H50" s="3"/>
    </row>
    <row r="51" spans="1:8" ht="26.45" customHeight="1" x14ac:dyDescent="0.2">
      <c r="A51" t="s">
        <v>21</v>
      </c>
      <c r="B51" s="22" t="s">
        <v>22</v>
      </c>
      <c r="C51" s="22"/>
      <c r="D51" s="22"/>
    </row>
    <row r="52" spans="1:8" x14ac:dyDescent="0.2">
      <c r="B52" s="23" t="s">
        <v>23</v>
      </c>
      <c r="C52" s="23"/>
      <c r="D52" s="23"/>
    </row>
  </sheetData>
  <mergeCells count="54">
    <mergeCell ref="C34:E34"/>
    <mergeCell ref="C35:G35"/>
    <mergeCell ref="C39:E39"/>
    <mergeCell ref="C46:E46"/>
    <mergeCell ref="C25:F25"/>
    <mergeCell ref="C27:F27"/>
    <mergeCell ref="B29:F29"/>
    <mergeCell ref="C30:G30"/>
    <mergeCell ref="C31:E31"/>
    <mergeCell ref="F31:H31"/>
    <mergeCell ref="D4:F5"/>
    <mergeCell ref="D7:F7"/>
    <mergeCell ref="D9:F9"/>
    <mergeCell ref="G9:I9"/>
    <mergeCell ref="C12:E12"/>
    <mergeCell ref="F12:H12"/>
    <mergeCell ref="B14:G14"/>
    <mergeCell ref="C15:G15"/>
    <mergeCell ref="C16:E16"/>
    <mergeCell ref="F16:H16"/>
    <mergeCell ref="C17:E17"/>
    <mergeCell ref="F17:H17"/>
    <mergeCell ref="C18:E18"/>
    <mergeCell ref="F18:H18"/>
    <mergeCell ref="C19:E19"/>
    <mergeCell ref="F19:H19"/>
    <mergeCell ref="F20:H20"/>
    <mergeCell ref="C22:G22"/>
    <mergeCell ref="C20:E20"/>
    <mergeCell ref="C23:E23"/>
    <mergeCell ref="F23:H23"/>
    <mergeCell ref="C24:E24"/>
    <mergeCell ref="F24:H24"/>
    <mergeCell ref="D28:E28"/>
    <mergeCell ref="F28:H28"/>
    <mergeCell ref="C32:E32"/>
    <mergeCell ref="F32:H32"/>
    <mergeCell ref="F45:H45"/>
    <mergeCell ref="C36:E36"/>
    <mergeCell ref="F36:H36"/>
    <mergeCell ref="F37:H37"/>
    <mergeCell ref="C41:G41"/>
    <mergeCell ref="C42:E42"/>
    <mergeCell ref="F42:H42"/>
    <mergeCell ref="C37:E37"/>
    <mergeCell ref="F46:H46"/>
    <mergeCell ref="F48:H48"/>
    <mergeCell ref="B51:D51"/>
    <mergeCell ref="B52:D52"/>
    <mergeCell ref="C43:E43"/>
    <mergeCell ref="F43:H43"/>
    <mergeCell ref="C44:E44"/>
    <mergeCell ref="F44:H44"/>
    <mergeCell ref="C45:E45"/>
  </mergeCells>
  <pageMargins left="0.7" right="0.7" top="0.75" bottom="0.75" header="0.3" footer="0.3"/>
  <pageSetup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51"/>
  <sheetViews>
    <sheetView topLeftCell="A20" zoomScaleNormal="100" workbookViewId="0">
      <selection activeCell="L40" sqref="L40"/>
    </sheetView>
  </sheetViews>
  <sheetFormatPr baseColWidth="10" defaultRowHeight="12.75" x14ac:dyDescent="0.2"/>
  <sheetData>
    <row r="4" spans="2:9" x14ac:dyDescent="0.2">
      <c r="D4" s="31" t="s">
        <v>18</v>
      </c>
      <c r="E4" s="31"/>
      <c r="F4" s="31"/>
    </row>
    <row r="5" spans="2:9" x14ac:dyDescent="0.2">
      <c r="D5" s="31"/>
      <c r="E5" s="31"/>
      <c r="F5" s="31"/>
    </row>
    <row r="7" spans="2:9" x14ac:dyDescent="0.2">
      <c r="D7" s="31" t="s">
        <v>19</v>
      </c>
      <c r="E7" s="31"/>
      <c r="F7" s="31"/>
    </row>
    <row r="9" spans="2:9" x14ac:dyDescent="0.2">
      <c r="D9" s="32" t="s">
        <v>35</v>
      </c>
      <c r="E9" s="32"/>
      <c r="F9" s="32"/>
      <c r="G9" s="33"/>
      <c r="H9" s="33"/>
      <c r="I9" s="33"/>
    </row>
    <row r="11" spans="2:9" x14ac:dyDescent="0.2">
      <c r="C11" s="34" t="s">
        <v>0</v>
      </c>
      <c r="D11" s="34"/>
      <c r="E11" s="34"/>
      <c r="F11" s="35" t="s">
        <v>1</v>
      </c>
      <c r="G11" s="35"/>
      <c r="H11" s="35"/>
    </row>
    <row r="13" spans="2:9" x14ac:dyDescent="0.2">
      <c r="B13" s="30" t="s">
        <v>2</v>
      </c>
      <c r="C13" s="30"/>
      <c r="D13" s="30"/>
      <c r="E13" s="30"/>
      <c r="F13" s="30"/>
      <c r="G13" s="30"/>
    </row>
    <row r="14" spans="2:9" ht="13.15" customHeight="1" x14ac:dyDescent="0.2">
      <c r="C14" s="27" t="s">
        <v>3</v>
      </c>
      <c r="D14" s="27"/>
      <c r="E14" s="27"/>
      <c r="F14" s="27"/>
      <c r="G14" s="27"/>
    </row>
    <row r="15" spans="2:9" x14ac:dyDescent="0.2">
      <c r="C15" s="24" t="s">
        <v>4</v>
      </c>
      <c r="D15" s="24"/>
      <c r="E15" s="24"/>
      <c r="F15" s="25">
        <v>89323616</v>
      </c>
      <c r="G15" s="25"/>
      <c r="H15" s="25"/>
    </row>
    <row r="16" spans="2:9" x14ac:dyDescent="0.2">
      <c r="C16" s="24" t="s">
        <v>5</v>
      </c>
      <c r="D16" s="24"/>
      <c r="E16" s="24"/>
      <c r="F16" s="25">
        <v>67844172</v>
      </c>
      <c r="G16" s="25"/>
      <c r="H16" s="25"/>
    </row>
    <row r="17" spans="2:10" x14ac:dyDescent="0.2">
      <c r="C17" s="24" t="s">
        <v>6</v>
      </c>
      <c r="D17" s="24"/>
      <c r="E17" s="24"/>
      <c r="F17" s="25">
        <v>12376351</v>
      </c>
      <c r="G17" s="25"/>
      <c r="H17" s="25"/>
    </row>
    <row r="18" spans="2:10" x14ac:dyDescent="0.2">
      <c r="C18" s="24" t="s">
        <v>7</v>
      </c>
      <c r="D18" s="24"/>
      <c r="E18" s="24"/>
      <c r="F18" s="26">
        <v>32401536</v>
      </c>
      <c r="G18" s="26"/>
      <c r="H18" s="26"/>
    </row>
    <row r="19" spans="2:10" x14ac:dyDescent="0.2">
      <c r="C19" s="36" t="s">
        <v>24</v>
      </c>
      <c r="D19" s="36"/>
      <c r="E19" s="36"/>
      <c r="F19" s="20">
        <f>SUM(F15:H18)</f>
        <v>201945675</v>
      </c>
      <c r="G19" s="20"/>
      <c r="H19" s="20"/>
    </row>
    <row r="21" spans="2:10" x14ac:dyDescent="0.2">
      <c r="C21" s="27" t="s">
        <v>25</v>
      </c>
      <c r="D21" s="27"/>
      <c r="E21" s="27"/>
      <c r="F21" s="27"/>
      <c r="G21" s="27"/>
    </row>
    <row r="22" spans="2:10" x14ac:dyDescent="0.2">
      <c r="C22" s="24" t="s">
        <v>8</v>
      </c>
      <c r="D22" s="24"/>
      <c r="E22" s="24"/>
      <c r="F22" s="25">
        <v>388162513</v>
      </c>
      <c r="G22" s="25"/>
      <c r="H22" s="25"/>
    </row>
    <row r="23" spans="2:10" x14ac:dyDescent="0.2">
      <c r="C23" s="24" t="s">
        <v>39</v>
      </c>
      <c r="D23" s="24"/>
      <c r="E23" s="24"/>
      <c r="F23" s="26">
        <v>431745</v>
      </c>
      <c r="G23" s="26"/>
      <c r="H23" s="26"/>
    </row>
    <row r="24" spans="2:10" x14ac:dyDescent="0.2">
      <c r="C24" s="36" t="s">
        <v>26</v>
      </c>
      <c r="D24" s="36"/>
      <c r="E24" s="36"/>
      <c r="F24" s="36"/>
      <c r="G24" s="11"/>
      <c r="H24" s="11">
        <f>SUM(F22:H23)</f>
        <v>388594258</v>
      </c>
    </row>
    <row r="25" spans="2:10" x14ac:dyDescent="0.2">
      <c r="H25" s="10"/>
      <c r="I25" s="10"/>
      <c r="J25" s="10"/>
    </row>
    <row r="26" spans="2:10" x14ac:dyDescent="0.2">
      <c r="C26" s="36" t="s">
        <v>27</v>
      </c>
      <c r="D26" s="36"/>
      <c r="E26" s="36"/>
      <c r="F26" s="36"/>
      <c r="G26" s="13"/>
      <c r="H26" s="12">
        <f>+H24+F19</f>
        <v>590539933</v>
      </c>
      <c r="I26" s="11"/>
      <c r="J26" s="11"/>
    </row>
    <row r="27" spans="2:10" x14ac:dyDescent="0.2">
      <c r="D27" s="29"/>
      <c r="E27" s="29"/>
      <c r="F27" s="20"/>
      <c r="G27" s="20"/>
      <c r="H27" s="20"/>
      <c r="I27" s="2"/>
    </row>
    <row r="28" spans="2:10" ht="13.15" customHeight="1" x14ac:dyDescent="0.2">
      <c r="B28" s="30" t="s">
        <v>9</v>
      </c>
      <c r="C28" s="30"/>
      <c r="D28" s="30"/>
      <c r="E28" s="30"/>
      <c r="F28" s="30"/>
      <c r="G28" s="14"/>
    </row>
    <row r="29" spans="2:10" x14ac:dyDescent="0.2">
      <c r="C29" s="27" t="s">
        <v>10</v>
      </c>
      <c r="D29" s="27"/>
      <c r="E29" s="27"/>
      <c r="F29" s="27"/>
      <c r="G29" s="27"/>
    </row>
    <row r="30" spans="2:10" x14ac:dyDescent="0.2">
      <c r="C30" s="24" t="s">
        <v>11</v>
      </c>
      <c r="D30" s="24"/>
      <c r="E30" s="24"/>
      <c r="F30" s="25">
        <v>-8243955</v>
      </c>
      <c r="G30" s="25"/>
      <c r="H30" s="25"/>
    </row>
    <row r="31" spans="2:10" x14ac:dyDescent="0.2">
      <c r="C31" s="24" t="s">
        <v>12</v>
      </c>
      <c r="D31" s="24"/>
      <c r="E31" s="24"/>
      <c r="F31" s="37">
        <v>-8468768</v>
      </c>
      <c r="G31" s="37"/>
      <c r="H31" s="37"/>
    </row>
    <row r="32" spans="2:10" x14ac:dyDescent="0.2">
      <c r="C32" s="28" t="s">
        <v>28</v>
      </c>
      <c r="D32" s="28"/>
      <c r="E32" s="28"/>
      <c r="F32" s="4"/>
      <c r="G32" s="4"/>
      <c r="H32" s="7">
        <f>SUM(F30:H31)</f>
        <v>-16712723</v>
      </c>
    </row>
    <row r="33" spans="3:10" x14ac:dyDescent="0.2">
      <c r="C33" s="6"/>
      <c r="D33" s="6"/>
      <c r="E33" s="6"/>
      <c r="F33" s="4"/>
      <c r="G33" s="4"/>
      <c r="H33" s="7"/>
    </row>
    <row r="34" spans="3:10" x14ac:dyDescent="0.2">
      <c r="C34" s="27" t="s">
        <v>30</v>
      </c>
      <c r="D34" s="27"/>
      <c r="E34" s="27"/>
      <c r="F34" s="27"/>
      <c r="G34" s="27"/>
      <c r="H34" s="7"/>
    </row>
    <row r="35" spans="3:10" x14ac:dyDescent="0.2">
      <c r="C35" s="24" t="s">
        <v>29</v>
      </c>
      <c r="D35" s="24"/>
      <c r="E35" s="24"/>
      <c r="F35" s="26">
        <v>5276995</v>
      </c>
      <c r="G35" s="26"/>
      <c r="H35" s="26"/>
    </row>
    <row r="36" spans="3:10" x14ac:dyDescent="0.2">
      <c r="C36" s="28" t="s">
        <v>31</v>
      </c>
      <c r="D36" s="28"/>
      <c r="E36" s="28"/>
      <c r="F36" s="20">
        <f>+F35</f>
        <v>5276995</v>
      </c>
      <c r="G36" s="20"/>
      <c r="H36" s="20"/>
    </row>
    <row r="37" spans="3:10" x14ac:dyDescent="0.2">
      <c r="C37" s="6"/>
      <c r="D37" s="6"/>
      <c r="E37" s="6"/>
      <c r="F37" s="3"/>
      <c r="G37" s="3"/>
      <c r="H37" s="3"/>
    </row>
    <row r="38" spans="3:10" x14ac:dyDescent="0.2">
      <c r="C38" s="36" t="s">
        <v>32</v>
      </c>
      <c r="D38" s="36"/>
      <c r="E38" s="36"/>
      <c r="F38" s="3"/>
      <c r="G38" s="3"/>
      <c r="H38" s="15">
        <f>+F36+H32</f>
        <v>-11435728</v>
      </c>
    </row>
    <row r="40" spans="3:10" x14ac:dyDescent="0.2">
      <c r="C40" s="27" t="s">
        <v>13</v>
      </c>
      <c r="D40" s="27"/>
      <c r="E40" s="27"/>
      <c r="F40" s="27"/>
      <c r="G40" s="27"/>
    </row>
    <row r="41" spans="3:10" x14ac:dyDescent="0.2">
      <c r="C41" s="24" t="s">
        <v>14</v>
      </c>
      <c r="D41" s="24"/>
      <c r="E41" s="24"/>
      <c r="F41" s="25">
        <v>-122984493.63</v>
      </c>
      <c r="G41" s="25"/>
      <c r="H41" s="25"/>
    </row>
    <row r="42" spans="3:10" x14ac:dyDescent="0.2">
      <c r="C42" s="24" t="s">
        <v>15</v>
      </c>
      <c r="D42" s="24"/>
      <c r="E42" s="24"/>
      <c r="F42" s="25">
        <v>8477201.5700000003</v>
      </c>
      <c r="G42" s="25"/>
      <c r="H42" s="25"/>
    </row>
    <row r="43" spans="3:10" x14ac:dyDescent="0.2">
      <c r="C43" s="24" t="s">
        <v>16</v>
      </c>
      <c r="D43" s="24"/>
      <c r="E43" s="24"/>
      <c r="F43" s="25">
        <v>-425782746.07999998</v>
      </c>
      <c r="G43" s="25"/>
      <c r="H43" s="25"/>
    </row>
    <row r="44" spans="3:10" x14ac:dyDescent="0.2">
      <c r="C44" s="24" t="s">
        <v>17</v>
      </c>
      <c r="D44" s="24"/>
      <c r="E44" s="24"/>
      <c r="F44" s="26">
        <v>-38814167</v>
      </c>
      <c r="G44" s="26"/>
      <c r="H44" s="26"/>
    </row>
    <row r="45" spans="3:10" x14ac:dyDescent="0.2">
      <c r="C45" s="36" t="s">
        <v>33</v>
      </c>
      <c r="D45" s="36"/>
      <c r="E45" s="36"/>
      <c r="F45" s="20">
        <f>SUM(F41:H44)</f>
        <v>-579104205.13999999</v>
      </c>
      <c r="G45" s="20"/>
      <c r="H45" s="20"/>
    </row>
    <row r="47" spans="3:10" ht="13.5" thickBot="1" x14ac:dyDescent="0.25">
      <c r="C47" s="9" t="s">
        <v>34</v>
      </c>
      <c r="D47" s="8"/>
      <c r="E47" s="8"/>
      <c r="F47" s="38">
        <f>+F45+H38</f>
        <v>-590539933.13999999</v>
      </c>
      <c r="G47" s="38"/>
      <c r="H47" s="38"/>
      <c r="J47" s="2">
        <f>+F47+H26</f>
        <v>-0.13999998569488525</v>
      </c>
    </row>
    <row r="48" spans="3:10" ht="13.5" thickTop="1" x14ac:dyDescent="0.2">
      <c r="C48" s="9"/>
      <c r="D48" s="8"/>
      <c r="E48" s="8"/>
      <c r="F48" s="15"/>
      <c r="G48" s="15"/>
      <c r="H48" s="15"/>
    </row>
    <row r="49" spans="1:8" x14ac:dyDescent="0.2">
      <c r="D49" s="1"/>
      <c r="E49" s="1"/>
      <c r="F49" s="3"/>
      <c r="G49" s="3"/>
      <c r="H49" s="3"/>
    </row>
    <row r="50" spans="1:8" ht="26.45" customHeight="1" x14ac:dyDescent="0.2">
      <c r="A50" t="s">
        <v>21</v>
      </c>
      <c r="B50" s="22" t="s">
        <v>22</v>
      </c>
      <c r="C50" s="22"/>
      <c r="D50" s="22"/>
    </row>
    <row r="51" spans="1:8" x14ac:dyDescent="0.2">
      <c r="B51" s="23" t="s">
        <v>23</v>
      </c>
      <c r="C51" s="23"/>
      <c r="D51" s="23"/>
    </row>
  </sheetData>
  <mergeCells count="54">
    <mergeCell ref="C45:E45"/>
    <mergeCell ref="F45:H45"/>
    <mergeCell ref="F47:H47"/>
    <mergeCell ref="B50:D50"/>
    <mergeCell ref="B51:D51"/>
    <mergeCell ref="C42:E42"/>
    <mergeCell ref="F42:H42"/>
    <mergeCell ref="C43:E43"/>
    <mergeCell ref="F43:H43"/>
    <mergeCell ref="C44:E44"/>
    <mergeCell ref="F44:H44"/>
    <mergeCell ref="C36:E36"/>
    <mergeCell ref="F36:H36"/>
    <mergeCell ref="C38:E38"/>
    <mergeCell ref="C40:G40"/>
    <mergeCell ref="C41:E41"/>
    <mergeCell ref="F41:H41"/>
    <mergeCell ref="C31:E31"/>
    <mergeCell ref="F31:H31"/>
    <mergeCell ref="C32:E32"/>
    <mergeCell ref="C34:G34"/>
    <mergeCell ref="C35:E35"/>
    <mergeCell ref="F35:H35"/>
    <mergeCell ref="C26:F26"/>
    <mergeCell ref="D27:E27"/>
    <mergeCell ref="F27:H27"/>
    <mergeCell ref="B28:F28"/>
    <mergeCell ref="C29:G29"/>
    <mergeCell ref="C30:E30"/>
    <mergeCell ref="F30:H30"/>
    <mergeCell ref="C21:G21"/>
    <mergeCell ref="C22:E22"/>
    <mergeCell ref="F22:H22"/>
    <mergeCell ref="C23:E23"/>
    <mergeCell ref="F23:H23"/>
    <mergeCell ref="C24:F24"/>
    <mergeCell ref="C17:E17"/>
    <mergeCell ref="F17:H17"/>
    <mergeCell ref="C18:E18"/>
    <mergeCell ref="F18:H18"/>
    <mergeCell ref="C19:E19"/>
    <mergeCell ref="F19:H19"/>
    <mergeCell ref="B13:G13"/>
    <mergeCell ref="C14:G14"/>
    <mergeCell ref="C15:E15"/>
    <mergeCell ref="F15:H15"/>
    <mergeCell ref="C16:E16"/>
    <mergeCell ref="F16:H16"/>
    <mergeCell ref="D4:F5"/>
    <mergeCell ref="D7:F7"/>
    <mergeCell ref="D9:F9"/>
    <mergeCell ref="G9:I9"/>
    <mergeCell ref="C11:E11"/>
    <mergeCell ref="F11:H11"/>
  </mergeCells>
  <pageMargins left="0.7" right="0.7" top="0.75" bottom="0.75" header="0.3" footer="0.3"/>
  <pageSetup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51"/>
  <sheetViews>
    <sheetView topLeftCell="A7" zoomScaleNormal="100" workbookViewId="0">
      <selection activeCell="I16" sqref="I16"/>
    </sheetView>
  </sheetViews>
  <sheetFormatPr baseColWidth="10" defaultRowHeight="12.75" x14ac:dyDescent="0.2"/>
  <sheetData>
    <row r="4" spans="2:9" x14ac:dyDescent="0.2">
      <c r="D4" s="31" t="s">
        <v>18</v>
      </c>
      <c r="E4" s="31"/>
      <c r="F4" s="31"/>
    </row>
    <row r="5" spans="2:9" x14ac:dyDescent="0.2">
      <c r="D5" s="31"/>
      <c r="E5" s="31"/>
      <c r="F5" s="31"/>
    </row>
    <row r="7" spans="2:9" x14ac:dyDescent="0.2">
      <c r="D7" s="31" t="s">
        <v>19</v>
      </c>
      <c r="E7" s="31"/>
      <c r="F7" s="31"/>
    </row>
    <row r="9" spans="2:9" x14ac:dyDescent="0.2">
      <c r="D9" s="32" t="s">
        <v>40</v>
      </c>
      <c r="E9" s="32"/>
      <c r="F9" s="32"/>
      <c r="G9" s="33"/>
      <c r="H9" s="33"/>
      <c r="I9" s="33"/>
    </row>
    <row r="11" spans="2:9" x14ac:dyDescent="0.2">
      <c r="C11" s="39" t="s">
        <v>0</v>
      </c>
      <c r="D11" s="39"/>
      <c r="E11" s="39"/>
      <c r="F11" s="40" t="s">
        <v>1</v>
      </c>
      <c r="G11" s="40"/>
      <c r="H11" s="40"/>
    </row>
    <row r="13" spans="2:9" x14ac:dyDescent="0.2">
      <c r="B13" s="30" t="s">
        <v>2</v>
      </c>
      <c r="C13" s="30"/>
      <c r="D13" s="30"/>
      <c r="E13" s="30"/>
      <c r="F13" s="30"/>
      <c r="G13" s="30"/>
    </row>
    <row r="14" spans="2:9" ht="13.15" customHeight="1" x14ac:dyDescent="0.2">
      <c r="C14" s="27" t="s">
        <v>3</v>
      </c>
      <c r="D14" s="27"/>
      <c r="E14" s="27"/>
      <c r="F14" s="27"/>
      <c r="G14" s="27"/>
    </row>
    <row r="15" spans="2:9" x14ac:dyDescent="0.2">
      <c r="C15" s="24" t="s">
        <v>4</v>
      </c>
      <c r="D15" s="24"/>
      <c r="E15" s="24"/>
      <c r="F15" s="25">
        <v>89323616</v>
      </c>
      <c r="G15" s="25"/>
      <c r="H15" s="25"/>
    </row>
    <row r="16" spans="2:9" x14ac:dyDescent="0.2">
      <c r="C16" s="24" t="s">
        <v>5</v>
      </c>
      <c r="D16" s="24"/>
      <c r="E16" s="24"/>
      <c r="F16" s="25">
        <v>67844172</v>
      </c>
      <c r="G16" s="25"/>
      <c r="H16" s="25"/>
    </row>
    <row r="17" spans="2:10" x14ac:dyDescent="0.2">
      <c r="C17" s="24" t="s">
        <v>6</v>
      </c>
      <c r="D17" s="24"/>
      <c r="E17" s="24"/>
      <c r="F17" s="25">
        <v>12376351</v>
      </c>
      <c r="G17" s="25"/>
      <c r="H17" s="25"/>
    </row>
    <row r="18" spans="2:10" x14ac:dyDescent="0.2">
      <c r="C18" s="24" t="s">
        <v>7</v>
      </c>
      <c r="D18" s="24"/>
      <c r="E18" s="24"/>
      <c r="F18" s="26">
        <v>32401536</v>
      </c>
      <c r="G18" s="26"/>
      <c r="H18" s="26"/>
    </row>
    <row r="19" spans="2:10" x14ac:dyDescent="0.2">
      <c r="C19" s="36" t="s">
        <v>24</v>
      </c>
      <c r="D19" s="36"/>
      <c r="E19" s="36"/>
      <c r="F19" s="20">
        <f>SUM(F15:H18)</f>
        <v>201945675</v>
      </c>
      <c r="G19" s="20"/>
      <c r="H19" s="20"/>
    </row>
    <row r="21" spans="2:10" x14ac:dyDescent="0.2">
      <c r="C21" s="27" t="s">
        <v>25</v>
      </c>
      <c r="D21" s="27"/>
      <c r="E21" s="27"/>
      <c r="F21" s="27"/>
      <c r="G21" s="27"/>
    </row>
    <row r="22" spans="2:10" x14ac:dyDescent="0.2">
      <c r="C22" s="24" t="s">
        <v>8</v>
      </c>
      <c r="D22" s="24"/>
      <c r="E22" s="24"/>
      <c r="F22" s="25">
        <v>388162513</v>
      </c>
      <c r="G22" s="25"/>
      <c r="H22" s="25"/>
    </row>
    <row r="23" spans="2:10" x14ac:dyDescent="0.2">
      <c r="C23" s="24" t="s">
        <v>39</v>
      </c>
      <c r="D23" s="24"/>
      <c r="E23" s="24"/>
      <c r="F23" s="26">
        <v>431745</v>
      </c>
      <c r="G23" s="26"/>
      <c r="H23" s="26"/>
    </row>
    <row r="24" spans="2:10" x14ac:dyDescent="0.2">
      <c r="C24" s="36" t="s">
        <v>26</v>
      </c>
      <c r="D24" s="36"/>
      <c r="E24" s="36"/>
      <c r="F24" s="36"/>
      <c r="G24" s="11"/>
      <c r="H24" s="11">
        <f>SUM(F22:H23)</f>
        <v>388594258</v>
      </c>
    </row>
    <row r="25" spans="2:10" x14ac:dyDescent="0.2">
      <c r="H25" s="10"/>
      <c r="I25" s="10"/>
      <c r="J25" s="10"/>
    </row>
    <row r="26" spans="2:10" x14ac:dyDescent="0.2">
      <c r="C26" s="36" t="s">
        <v>27</v>
      </c>
      <c r="D26" s="36"/>
      <c r="E26" s="36"/>
      <c r="F26" s="36"/>
      <c r="G26" s="13"/>
      <c r="H26" s="12">
        <f>+H24+F19</f>
        <v>590539933</v>
      </c>
      <c r="I26" s="11"/>
      <c r="J26" s="11"/>
    </row>
    <row r="27" spans="2:10" x14ac:dyDescent="0.2">
      <c r="D27" s="29"/>
      <c r="E27" s="29"/>
      <c r="F27" s="20"/>
      <c r="G27" s="20"/>
      <c r="H27" s="20"/>
      <c r="I27" s="2"/>
    </row>
    <row r="28" spans="2:10" ht="13.15" customHeight="1" x14ac:dyDescent="0.2">
      <c r="B28" s="30" t="s">
        <v>9</v>
      </c>
      <c r="C28" s="30"/>
      <c r="D28" s="30"/>
      <c r="E28" s="30"/>
      <c r="F28" s="30"/>
      <c r="G28" s="14"/>
    </row>
    <row r="29" spans="2:10" x14ac:dyDescent="0.2">
      <c r="C29" s="27" t="s">
        <v>10</v>
      </c>
      <c r="D29" s="27"/>
      <c r="E29" s="27"/>
      <c r="F29" s="27"/>
      <c r="G29" s="27"/>
    </row>
    <row r="30" spans="2:10" x14ac:dyDescent="0.2">
      <c r="C30" s="24" t="s">
        <v>11</v>
      </c>
      <c r="D30" s="24"/>
      <c r="E30" s="24"/>
      <c r="F30" s="25">
        <v>-8243955</v>
      </c>
      <c r="G30" s="25"/>
      <c r="H30" s="25"/>
    </row>
    <row r="31" spans="2:10" x14ac:dyDescent="0.2">
      <c r="C31" s="24" t="s">
        <v>12</v>
      </c>
      <c r="D31" s="24"/>
      <c r="E31" s="24"/>
      <c r="F31" s="37">
        <v>-8468768</v>
      </c>
      <c r="G31" s="37"/>
      <c r="H31" s="37"/>
    </row>
    <row r="32" spans="2:10" x14ac:dyDescent="0.2">
      <c r="C32" s="28" t="s">
        <v>28</v>
      </c>
      <c r="D32" s="28"/>
      <c r="E32" s="28"/>
      <c r="F32" s="4"/>
      <c r="G32" s="4"/>
      <c r="H32" s="7">
        <f>SUM(F30:H31)</f>
        <v>-16712723</v>
      </c>
    </row>
    <row r="33" spans="3:10" x14ac:dyDescent="0.2">
      <c r="C33" s="6"/>
      <c r="D33" s="6"/>
      <c r="E33" s="6"/>
      <c r="F33" s="4"/>
      <c r="G33" s="4"/>
      <c r="H33" s="7"/>
    </row>
    <row r="34" spans="3:10" x14ac:dyDescent="0.2">
      <c r="C34" s="27" t="s">
        <v>30</v>
      </c>
      <c r="D34" s="27"/>
      <c r="E34" s="27"/>
      <c r="F34" s="27"/>
      <c r="G34" s="27"/>
      <c r="H34" s="7"/>
    </row>
    <row r="35" spans="3:10" x14ac:dyDescent="0.2">
      <c r="C35" s="24" t="s">
        <v>29</v>
      </c>
      <c r="D35" s="24"/>
      <c r="E35" s="24"/>
      <c r="F35" s="26">
        <v>5276995</v>
      </c>
      <c r="G35" s="26"/>
      <c r="H35" s="26"/>
    </row>
    <row r="36" spans="3:10" x14ac:dyDescent="0.2">
      <c r="C36" s="28" t="s">
        <v>31</v>
      </c>
      <c r="D36" s="28"/>
      <c r="E36" s="28"/>
      <c r="F36" s="20">
        <f>+F35</f>
        <v>5276995</v>
      </c>
      <c r="G36" s="20"/>
      <c r="H36" s="20"/>
    </row>
    <row r="37" spans="3:10" x14ac:dyDescent="0.2">
      <c r="C37" s="6"/>
      <c r="D37" s="6"/>
      <c r="E37" s="6"/>
      <c r="F37" s="3"/>
      <c r="G37" s="3"/>
      <c r="H37" s="3"/>
    </row>
    <row r="38" spans="3:10" x14ac:dyDescent="0.2">
      <c r="C38" s="36" t="s">
        <v>32</v>
      </c>
      <c r="D38" s="36"/>
      <c r="E38" s="36"/>
      <c r="F38" s="3"/>
      <c r="G38" s="3"/>
      <c r="H38" s="15">
        <f>+F36+H32</f>
        <v>-11435728</v>
      </c>
    </row>
    <row r="40" spans="3:10" x14ac:dyDescent="0.2">
      <c r="C40" s="27" t="s">
        <v>13</v>
      </c>
      <c r="D40" s="27"/>
      <c r="E40" s="27"/>
      <c r="F40" s="27"/>
      <c r="G40" s="27"/>
    </row>
    <row r="41" spans="3:10" x14ac:dyDescent="0.2">
      <c r="C41" s="24" t="s">
        <v>14</v>
      </c>
      <c r="D41" s="24"/>
      <c r="E41" s="24"/>
      <c r="F41" s="25">
        <v>-122984493.63</v>
      </c>
      <c r="G41" s="25"/>
      <c r="H41" s="25"/>
    </row>
    <row r="42" spans="3:10" x14ac:dyDescent="0.2">
      <c r="C42" s="24" t="s">
        <v>15</v>
      </c>
      <c r="D42" s="24"/>
      <c r="E42" s="24"/>
      <c r="F42" s="25">
        <v>8477201.5700000003</v>
      </c>
      <c r="G42" s="25"/>
      <c r="H42" s="25"/>
    </row>
    <row r="43" spans="3:10" x14ac:dyDescent="0.2">
      <c r="C43" s="24" t="s">
        <v>16</v>
      </c>
      <c r="D43" s="24"/>
      <c r="E43" s="24"/>
      <c r="F43" s="25">
        <v>-425782746.07999998</v>
      </c>
      <c r="G43" s="25"/>
      <c r="H43" s="25"/>
    </row>
    <row r="44" spans="3:10" x14ac:dyDescent="0.2">
      <c r="C44" s="24" t="s">
        <v>17</v>
      </c>
      <c r="D44" s="24"/>
      <c r="E44" s="24"/>
      <c r="F44" s="26">
        <v>-38814167</v>
      </c>
      <c r="G44" s="26"/>
      <c r="H44" s="26"/>
    </row>
    <row r="45" spans="3:10" x14ac:dyDescent="0.2">
      <c r="C45" s="36" t="s">
        <v>33</v>
      </c>
      <c r="D45" s="36"/>
      <c r="E45" s="36"/>
      <c r="F45" s="20">
        <f>SUM(F41:H44)</f>
        <v>-579104205.13999999</v>
      </c>
      <c r="G45" s="20"/>
      <c r="H45" s="20"/>
    </row>
    <row r="47" spans="3:10" ht="13.5" thickBot="1" x14ac:dyDescent="0.25">
      <c r="C47" s="9" t="s">
        <v>34</v>
      </c>
      <c r="D47" s="8"/>
      <c r="E47" s="8"/>
      <c r="F47" s="38">
        <f>+F45+H38</f>
        <v>-590539933.13999999</v>
      </c>
      <c r="G47" s="38"/>
      <c r="H47" s="38"/>
      <c r="J47" s="2">
        <f>+F47+H26</f>
        <v>-0.13999998569488525</v>
      </c>
    </row>
    <row r="48" spans="3:10" ht="13.5" thickTop="1" x14ac:dyDescent="0.2">
      <c r="C48" s="9"/>
      <c r="D48" s="8"/>
      <c r="E48" s="8"/>
      <c r="F48" s="15"/>
      <c r="G48" s="15"/>
      <c r="H48" s="15"/>
    </row>
    <row r="49" spans="1:8" x14ac:dyDescent="0.2">
      <c r="D49" s="1"/>
      <c r="E49" s="1"/>
      <c r="F49" s="3"/>
      <c r="G49" s="3"/>
      <c r="H49" s="3"/>
    </row>
    <row r="50" spans="1:8" ht="26.45" customHeight="1" x14ac:dyDescent="0.2">
      <c r="A50" t="s">
        <v>21</v>
      </c>
      <c r="B50" s="22" t="s">
        <v>22</v>
      </c>
      <c r="C50" s="22"/>
      <c r="D50" s="22"/>
    </row>
    <row r="51" spans="1:8" x14ac:dyDescent="0.2">
      <c r="B51" s="23" t="s">
        <v>23</v>
      </c>
      <c r="C51" s="23"/>
      <c r="D51" s="23"/>
    </row>
  </sheetData>
  <mergeCells count="54">
    <mergeCell ref="C45:E45"/>
    <mergeCell ref="F45:H45"/>
    <mergeCell ref="F47:H47"/>
    <mergeCell ref="B50:D50"/>
    <mergeCell ref="B51:D51"/>
    <mergeCell ref="C42:E42"/>
    <mergeCell ref="F42:H42"/>
    <mergeCell ref="C43:E43"/>
    <mergeCell ref="F43:H43"/>
    <mergeCell ref="C44:E44"/>
    <mergeCell ref="F44:H44"/>
    <mergeCell ref="C36:E36"/>
    <mergeCell ref="F36:H36"/>
    <mergeCell ref="C38:E38"/>
    <mergeCell ref="C40:G40"/>
    <mergeCell ref="C41:E41"/>
    <mergeCell ref="F41:H41"/>
    <mergeCell ref="C31:E31"/>
    <mergeCell ref="F31:H31"/>
    <mergeCell ref="C32:E32"/>
    <mergeCell ref="C34:G34"/>
    <mergeCell ref="C35:E35"/>
    <mergeCell ref="F35:H35"/>
    <mergeCell ref="C26:F26"/>
    <mergeCell ref="D27:E27"/>
    <mergeCell ref="F27:H27"/>
    <mergeCell ref="B28:F28"/>
    <mergeCell ref="C29:G29"/>
    <mergeCell ref="C30:E30"/>
    <mergeCell ref="F30:H30"/>
    <mergeCell ref="C21:G21"/>
    <mergeCell ref="C22:E22"/>
    <mergeCell ref="F22:H22"/>
    <mergeCell ref="C23:E23"/>
    <mergeCell ref="F23:H23"/>
    <mergeCell ref="C24:F24"/>
    <mergeCell ref="C17:E17"/>
    <mergeCell ref="F17:H17"/>
    <mergeCell ref="C18:E18"/>
    <mergeCell ref="F18:H18"/>
    <mergeCell ref="C19:E19"/>
    <mergeCell ref="F19:H19"/>
    <mergeCell ref="B13:G13"/>
    <mergeCell ref="C14:G14"/>
    <mergeCell ref="C15:E15"/>
    <mergeCell ref="F15:H15"/>
    <mergeCell ref="C16:E16"/>
    <mergeCell ref="F16:H16"/>
    <mergeCell ref="D4:F5"/>
    <mergeCell ref="D7:F7"/>
    <mergeCell ref="D9:F9"/>
    <mergeCell ref="G9:I9"/>
    <mergeCell ref="C11:E11"/>
    <mergeCell ref="F11:H11"/>
  </mergeCells>
  <pageMargins left="0.7" right="0.7" top="0.75" bottom="0.75" header="0.3" footer="0.3"/>
  <pageSetup scale="9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51"/>
  <sheetViews>
    <sheetView tabSelected="1" zoomScaleNormal="100" workbookViewId="0">
      <selection activeCell="K22" sqref="K22"/>
    </sheetView>
  </sheetViews>
  <sheetFormatPr baseColWidth="10" defaultRowHeight="12.75" x14ac:dyDescent="0.2"/>
  <cols>
    <col min="8" max="8" width="12" bestFit="1" customWidth="1"/>
    <col min="9" max="9" width="11.7109375" bestFit="1" customWidth="1"/>
    <col min="10" max="10" width="16.7109375" hidden="1" customWidth="1"/>
  </cols>
  <sheetData>
    <row r="4" spans="2:10" x14ac:dyDescent="0.2">
      <c r="D4" s="31" t="s">
        <v>18</v>
      </c>
      <c r="E4" s="31"/>
      <c r="F4" s="31"/>
    </row>
    <row r="5" spans="2:10" x14ac:dyDescent="0.2">
      <c r="D5" s="31"/>
      <c r="E5" s="31"/>
      <c r="F5" s="31"/>
    </row>
    <row r="7" spans="2:10" x14ac:dyDescent="0.2">
      <c r="D7" s="31" t="s">
        <v>19</v>
      </c>
      <c r="E7" s="31"/>
      <c r="F7" s="31"/>
    </row>
    <row r="9" spans="2:10" x14ac:dyDescent="0.2">
      <c r="D9" s="32" t="s">
        <v>42</v>
      </c>
      <c r="E9" s="32"/>
      <c r="F9" s="32"/>
      <c r="G9" s="33"/>
      <c r="H9" s="33"/>
      <c r="I9" s="33"/>
    </row>
    <row r="11" spans="2:10" x14ac:dyDescent="0.2">
      <c r="C11" s="39" t="s">
        <v>0</v>
      </c>
      <c r="D11" s="39"/>
      <c r="E11" s="39"/>
      <c r="F11" s="40" t="s">
        <v>1</v>
      </c>
      <c r="G11" s="40"/>
      <c r="H11" s="40"/>
    </row>
    <row r="13" spans="2:10" x14ac:dyDescent="0.2">
      <c r="B13" s="30" t="s">
        <v>2</v>
      </c>
      <c r="C13" s="30"/>
      <c r="D13" s="30"/>
      <c r="E13" s="30"/>
      <c r="F13" s="30"/>
      <c r="G13" s="30"/>
    </row>
    <row r="14" spans="2:10" ht="13.15" customHeight="1" x14ac:dyDescent="0.2">
      <c r="C14" s="27" t="s">
        <v>3</v>
      </c>
      <c r="D14" s="27"/>
      <c r="E14" s="27"/>
      <c r="F14" s="27"/>
      <c r="G14" s="27"/>
    </row>
    <row r="15" spans="2:10" x14ac:dyDescent="0.2">
      <c r="C15" s="24" t="s">
        <v>4</v>
      </c>
      <c r="D15" s="24"/>
      <c r="E15" s="24"/>
      <c r="F15" s="25">
        <f>66587558+172372</f>
        <v>66759930</v>
      </c>
      <c r="G15" s="25"/>
      <c r="H15" s="25"/>
      <c r="J15" s="2">
        <v>1219405852.1399999</v>
      </c>
    </row>
    <row r="16" spans="2:10" x14ac:dyDescent="0.2">
      <c r="C16" s="24" t="s">
        <v>5</v>
      </c>
      <c r="D16" s="24"/>
      <c r="E16" s="24"/>
      <c r="F16" s="25">
        <v>51143654</v>
      </c>
      <c r="G16" s="25"/>
      <c r="H16" s="25"/>
    </row>
    <row r="17" spans="2:10" x14ac:dyDescent="0.2">
      <c r="C17" s="24" t="s">
        <v>6</v>
      </c>
      <c r="D17" s="24"/>
      <c r="E17" s="24"/>
      <c r="F17" s="25">
        <v>11606763</v>
      </c>
      <c r="G17" s="25"/>
      <c r="H17" s="25"/>
    </row>
    <row r="18" spans="2:10" x14ac:dyDescent="0.2">
      <c r="C18" s="24" t="s">
        <v>7</v>
      </c>
      <c r="D18" s="24"/>
      <c r="E18" s="24"/>
      <c r="F18" s="26">
        <v>29796745</v>
      </c>
      <c r="G18" s="26"/>
      <c r="H18" s="26"/>
    </row>
    <row r="19" spans="2:10" x14ac:dyDescent="0.2">
      <c r="C19" s="36" t="s">
        <v>24</v>
      </c>
      <c r="D19" s="36"/>
      <c r="E19" s="36"/>
      <c r="F19" s="20">
        <f>SUM(F15:H18)</f>
        <v>159307092</v>
      </c>
      <c r="G19" s="20"/>
      <c r="H19" s="20"/>
    </row>
    <row r="21" spans="2:10" x14ac:dyDescent="0.2">
      <c r="C21" s="27" t="s">
        <v>25</v>
      </c>
      <c r="D21" s="27"/>
      <c r="E21" s="27"/>
      <c r="F21" s="27"/>
      <c r="G21" s="27"/>
    </row>
    <row r="22" spans="2:10" x14ac:dyDescent="0.2">
      <c r="C22" s="24" t="s">
        <v>8</v>
      </c>
      <c r="D22" s="24"/>
      <c r="E22" s="24"/>
      <c r="F22" s="25">
        <v>251274448</v>
      </c>
      <c r="G22" s="25"/>
      <c r="H22" s="25"/>
    </row>
    <row r="23" spans="2:10" x14ac:dyDescent="0.2">
      <c r="C23" s="24" t="s">
        <v>39</v>
      </c>
      <c r="D23" s="24"/>
      <c r="E23" s="24"/>
      <c r="F23" s="26">
        <v>431745</v>
      </c>
      <c r="G23" s="26"/>
      <c r="H23" s="26"/>
    </row>
    <row r="24" spans="2:10" x14ac:dyDescent="0.2">
      <c r="C24" s="36" t="s">
        <v>26</v>
      </c>
      <c r="D24" s="36"/>
      <c r="E24" s="36"/>
      <c r="F24" s="36"/>
      <c r="G24" s="11"/>
      <c r="H24" s="11">
        <f>SUM(F22:H23)</f>
        <v>251706193</v>
      </c>
    </row>
    <row r="25" spans="2:10" x14ac:dyDescent="0.2">
      <c r="H25" s="10"/>
      <c r="I25" s="10"/>
      <c r="J25" s="10"/>
    </row>
    <row r="26" spans="2:10" x14ac:dyDescent="0.2">
      <c r="C26" s="36" t="s">
        <v>27</v>
      </c>
      <c r="D26" s="36"/>
      <c r="E26" s="36"/>
      <c r="F26" s="36"/>
      <c r="G26" s="13"/>
      <c r="H26" s="16">
        <f>+H24+F19</f>
        <v>411013285</v>
      </c>
      <c r="I26" s="11"/>
      <c r="J26" s="11"/>
    </row>
    <row r="27" spans="2:10" x14ac:dyDescent="0.2">
      <c r="D27" s="29"/>
      <c r="E27" s="29"/>
      <c r="F27" s="20"/>
      <c r="G27" s="20"/>
      <c r="H27" s="20"/>
      <c r="I27" s="2"/>
      <c r="J27" s="17">
        <v>610047325</v>
      </c>
    </row>
    <row r="28" spans="2:10" ht="13.15" customHeight="1" x14ac:dyDescent="0.2">
      <c r="B28" s="30" t="s">
        <v>9</v>
      </c>
      <c r="C28" s="30"/>
      <c r="D28" s="30"/>
      <c r="E28" s="30"/>
      <c r="F28" s="30"/>
      <c r="G28" s="14"/>
      <c r="J28" s="17">
        <v>-609358527</v>
      </c>
    </row>
    <row r="29" spans="2:10" x14ac:dyDescent="0.2">
      <c r="C29" s="27" t="s">
        <v>10</v>
      </c>
      <c r="D29" s="27"/>
      <c r="E29" s="27"/>
      <c r="F29" s="27"/>
      <c r="G29" s="27"/>
      <c r="J29" s="17">
        <f>SUM(J27:J28)</f>
        <v>688798</v>
      </c>
    </row>
    <row r="30" spans="2:10" x14ac:dyDescent="0.2">
      <c r="C30" s="24" t="s">
        <v>11</v>
      </c>
      <c r="D30" s="24"/>
      <c r="E30" s="24"/>
      <c r="F30" s="25">
        <v>-4199367</v>
      </c>
      <c r="G30" s="25"/>
      <c r="H30" s="25"/>
    </row>
    <row r="31" spans="2:10" x14ac:dyDescent="0.2">
      <c r="C31" s="24" t="s">
        <v>12</v>
      </c>
      <c r="D31" s="24"/>
      <c r="E31" s="24"/>
      <c r="F31" s="37">
        <v>-6877069</v>
      </c>
      <c r="G31" s="37"/>
      <c r="H31" s="37"/>
    </row>
    <row r="32" spans="2:10" x14ac:dyDescent="0.2">
      <c r="C32" s="28" t="s">
        <v>28</v>
      </c>
      <c r="D32" s="28"/>
      <c r="E32" s="28"/>
      <c r="F32" s="4"/>
      <c r="G32" s="4"/>
      <c r="H32" s="7">
        <f>SUM(F30:H31)</f>
        <v>-11076436</v>
      </c>
    </row>
    <row r="33" spans="3:10" x14ac:dyDescent="0.2">
      <c r="C33" s="6"/>
      <c r="D33" s="6"/>
      <c r="E33" s="6"/>
      <c r="F33" s="4"/>
      <c r="G33" s="4"/>
      <c r="H33" s="7"/>
    </row>
    <row r="34" spans="3:10" x14ac:dyDescent="0.2">
      <c r="C34" s="27" t="s">
        <v>30</v>
      </c>
      <c r="D34" s="27"/>
      <c r="E34" s="27"/>
      <c r="F34" s="27"/>
      <c r="G34" s="27"/>
      <c r="H34" s="7"/>
    </row>
    <row r="35" spans="3:10" x14ac:dyDescent="0.2">
      <c r="C35" s="24" t="s">
        <v>29</v>
      </c>
      <c r="D35" s="24"/>
      <c r="E35" s="24"/>
      <c r="F35" s="26">
        <v>2545725</v>
      </c>
      <c r="G35" s="26"/>
      <c r="H35" s="26"/>
    </row>
    <row r="36" spans="3:10" x14ac:dyDescent="0.2">
      <c r="C36" s="28" t="s">
        <v>31</v>
      </c>
      <c r="D36" s="28"/>
      <c r="E36" s="28"/>
      <c r="F36" s="20">
        <f>+F35</f>
        <v>2545725</v>
      </c>
      <c r="G36" s="20"/>
      <c r="H36" s="20"/>
    </row>
    <row r="37" spans="3:10" x14ac:dyDescent="0.2">
      <c r="C37" s="6"/>
      <c r="D37" s="6"/>
      <c r="E37" s="6"/>
      <c r="F37" s="3"/>
      <c r="G37" s="3"/>
      <c r="H37" s="3"/>
    </row>
    <row r="38" spans="3:10" x14ac:dyDescent="0.2">
      <c r="C38" s="36" t="s">
        <v>32</v>
      </c>
      <c r="D38" s="36"/>
      <c r="E38" s="36"/>
      <c r="F38" s="3"/>
      <c r="G38" s="3"/>
      <c r="H38" s="15">
        <f>+F36+H32</f>
        <v>-8530711</v>
      </c>
    </row>
    <row r="40" spans="3:10" x14ac:dyDescent="0.2">
      <c r="C40" s="27" t="s">
        <v>13</v>
      </c>
      <c r="D40" s="27"/>
      <c r="E40" s="27"/>
      <c r="F40" s="27"/>
      <c r="G40" s="27"/>
    </row>
    <row r="41" spans="3:10" x14ac:dyDescent="0.2">
      <c r="C41" s="24" t="s">
        <v>14</v>
      </c>
      <c r="D41" s="24"/>
      <c r="E41" s="24"/>
      <c r="F41" s="25">
        <v>-122984493.63</v>
      </c>
      <c r="G41" s="25"/>
      <c r="H41" s="25"/>
    </row>
    <row r="42" spans="3:10" x14ac:dyDescent="0.2">
      <c r="C42" s="24" t="s">
        <v>15</v>
      </c>
      <c r="D42" s="24"/>
      <c r="E42" s="24"/>
      <c r="F42" s="25">
        <v>8717882</v>
      </c>
      <c r="G42" s="25"/>
      <c r="H42" s="25"/>
    </row>
    <row r="43" spans="3:10" x14ac:dyDescent="0.2">
      <c r="C43" s="24" t="s">
        <v>16</v>
      </c>
      <c r="D43" s="24"/>
      <c r="E43" s="24"/>
      <c r="F43" s="25">
        <v>-425782746.07999998</v>
      </c>
      <c r="G43" s="25"/>
      <c r="H43" s="25"/>
    </row>
    <row r="44" spans="3:10" x14ac:dyDescent="0.2">
      <c r="C44" s="24" t="s">
        <v>17</v>
      </c>
      <c r="D44" s="24"/>
      <c r="E44" s="24"/>
      <c r="F44" s="26">
        <v>137566784</v>
      </c>
      <c r="G44" s="26"/>
      <c r="H44" s="26"/>
    </row>
    <row r="45" spans="3:10" x14ac:dyDescent="0.2">
      <c r="C45" s="36" t="s">
        <v>33</v>
      </c>
      <c r="D45" s="36"/>
      <c r="E45" s="36"/>
      <c r="F45" s="20">
        <f>SUM(F41:H44)</f>
        <v>-402482573.71000004</v>
      </c>
      <c r="G45" s="20"/>
      <c r="H45" s="20"/>
    </row>
    <row r="47" spans="3:10" x14ac:dyDescent="0.2">
      <c r="C47" s="9" t="s">
        <v>34</v>
      </c>
      <c r="D47" s="8"/>
      <c r="E47" s="8"/>
      <c r="G47" s="13"/>
      <c r="H47" s="16">
        <f>+F45+H38</f>
        <v>-411013284.71000004</v>
      </c>
      <c r="I47" s="2"/>
      <c r="J47" s="2">
        <f>+H26-H47</f>
        <v>822026569.71000004</v>
      </c>
    </row>
    <row r="48" spans="3:10" x14ac:dyDescent="0.2">
      <c r="C48" s="9"/>
      <c r="D48" s="8"/>
      <c r="E48" s="8"/>
      <c r="F48" s="15"/>
      <c r="G48" s="15"/>
      <c r="H48" s="15"/>
    </row>
    <row r="49" spans="1:8" x14ac:dyDescent="0.2">
      <c r="D49" s="1"/>
      <c r="E49" s="1"/>
      <c r="F49" s="3"/>
      <c r="G49" s="3"/>
      <c r="H49" s="3"/>
    </row>
    <row r="50" spans="1:8" ht="26.45" customHeight="1" x14ac:dyDescent="0.2">
      <c r="A50" t="s">
        <v>21</v>
      </c>
      <c r="C50" s="41" t="s">
        <v>41</v>
      </c>
      <c r="D50" s="41"/>
      <c r="E50" s="41"/>
      <c r="F50" s="18"/>
      <c r="G50" s="18"/>
    </row>
    <row r="51" spans="1:8" ht="12.75" customHeight="1" x14ac:dyDescent="0.2">
      <c r="C51" s="42" t="s">
        <v>23</v>
      </c>
      <c r="D51" s="42"/>
      <c r="E51" s="42"/>
      <c r="F51" s="19"/>
      <c r="G51" s="19"/>
    </row>
  </sheetData>
  <mergeCells count="53">
    <mergeCell ref="C50:E50"/>
    <mergeCell ref="C51:E51"/>
    <mergeCell ref="D4:F5"/>
    <mergeCell ref="D7:F7"/>
    <mergeCell ref="D9:F9"/>
    <mergeCell ref="G9:I9"/>
    <mergeCell ref="C11:E11"/>
    <mergeCell ref="F11:H11"/>
    <mergeCell ref="B13:G13"/>
    <mergeCell ref="C14:G14"/>
    <mergeCell ref="C15:E15"/>
    <mergeCell ref="F15:H15"/>
    <mergeCell ref="C16:E16"/>
    <mergeCell ref="F16:H16"/>
    <mergeCell ref="C17:E17"/>
    <mergeCell ref="F17:H17"/>
    <mergeCell ref="C18:E18"/>
    <mergeCell ref="F18:H18"/>
    <mergeCell ref="C19:E19"/>
    <mergeCell ref="F19:H19"/>
    <mergeCell ref="C21:G21"/>
    <mergeCell ref="C22:E22"/>
    <mergeCell ref="F22:H22"/>
    <mergeCell ref="C23:E23"/>
    <mergeCell ref="F23:H23"/>
    <mergeCell ref="C24:F24"/>
    <mergeCell ref="C26:F26"/>
    <mergeCell ref="D27:E27"/>
    <mergeCell ref="F27:H27"/>
    <mergeCell ref="B28:F28"/>
    <mergeCell ref="C29:G29"/>
    <mergeCell ref="C30:E30"/>
    <mergeCell ref="F30:H30"/>
    <mergeCell ref="C31:E31"/>
    <mergeCell ref="F31:H31"/>
    <mergeCell ref="C32:E32"/>
    <mergeCell ref="C34:G34"/>
    <mergeCell ref="C35:E35"/>
    <mergeCell ref="F35:H35"/>
    <mergeCell ref="F44:H44"/>
    <mergeCell ref="C36:E36"/>
    <mergeCell ref="F36:H36"/>
    <mergeCell ref="C38:E38"/>
    <mergeCell ref="C40:G40"/>
    <mergeCell ref="C41:E41"/>
    <mergeCell ref="F41:H41"/>
    <mergeCell ref="C45:E45"/>
    <mergeCell ref="F45:H45"/>
    <mergeCell ref="C42:E42"/>
    <mergeCell ref="F42:H42"/>
    <mergeCell ref="C43:E43"/>
    <mergeCell ref="F43:H43"/>
    <mergeCell ref="C44:E44"/>
  </mergeCells>
  <pageMargins left="0.7" right="0.7" top="0.75" bottom="0.75" header="0.3" footer="0.3"/>
  <pageSetup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Balance Gral Transpasrencia</vt:lpstr>
      <vt:lpstr>Balance Gral Transp Abril</vt:lpstr>
      <vt:lpstr>Balance Gral Transp Mayo </vt:lpstr>
      <vt:lpstr>Abril 2022</vt:lpstr>
      <vt:lpstr>'Abril 2022'!Área_de_impresión</vt:lpstr>
      <vt:lpstr>'Balance Gral Transp Abril'!Área_de_impresión</vt:lpstr>
      <vt:lpstr>'Balance Gral Transp Mayo '!Área_de_impresión</vt:lpstr>
      <vt:lpstr>'Balance Gral Transpasrencia'!Área_de_impresión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Estado Financiero</dc:title>
  <dc:creator>Crystal Decisions</dc:creator>
  <dc:description>Powered by Crystal</dc:description>
  <cp:lastModifiedBy>Moises Alexander Florentino Martinez</cp:lastModifiedBy>
  <cp:lastPrinted>2022-05-06T15:54:50Z</cp:lastPrinted>
  <dcterms:created xsi:type="dcterms:W3CDTF">2021-04-06T15:57:28Z</dcterms:created>
  <dcterms:modified xsi:type="dcterms:W3CDTF">2022-05-10T02:36:43Z</dcterms:modified>
</cp:coreProperties>
</file>