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jorge8895\Desktop\ITLA\PLANIFICACION\2021\EJECUCIONES CORREGIDAS\"/>
    </mc:Choice>
  </mc:AlternateContent>
  <xr:revisionPtr revIDLastSave="0" documentId="13_ncr:1_{B1DA1561-C071-42CF-A92E-52415A1759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2 Presupuesto Aprobado-Ejec 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5" i="1" l="1"/>
  <c r="L85" i="1"/>
  <c r="K85" i="1"/>
  <c r="J85" i="1"/>
  <c r="I85" i="1"/>
  <c r="H85" i="1"/>
  <c r="G85" i="1"/>
  <c r="F85" i="1"/>
  <c r="E85" i="1"/>
  <c r="R84" i="1"/>
  <c r="E84" i="1"/>
  <c r="R83" i="1"/>
  <c r="E83" i="1"/>
  <c r="R82" i="1"/>
  <c r="E82" i="1"/>
  <c r="R81" i="1"/>
  <c r="E81" i="1"/>
  <c r="R80" i="1"/>
  <c r="E80" i="1"/>
  <c r="R79" i="1"/>
  <c r="E79" i="1"/>
  <c r="R78" i="1"/>
  <c r="E78" i="1"/>
  <c r="R77" i="1"/>
  <c r="E77" i="1"/>
  <c r="E76" i="1"/>
  <c r="R76" i="1" s="1"/>
  <c r="R75" i="1"/>
  <c r="E75" i="1"/>
  <c r="R74" i="1"/>
  <c r="E74" i="1"/>
  <c r="R73" i="1"/>
  <c r="E73" i="1"/>
  <c r="R72" i="1"/>
  <c r="E72" i="1"/>
  <c r="R71" i="1"/>
  <c r="E71" i="1"/>
  <c r="R70" i="1"/>
  <c r="E70" i="1"/>
  <c r="R69" i="1"/>
  <c r="E69" i="1"/>
  <c r="R68" i="1"/>
  <c r="E68" i="1"/>
  <c r="R67" i="1"/>
  <c r="E67" i="1"/>
  <c r="R66" i="1"/>
  <c r="E66" i="1"/>
  <c r="R65" i="1"/>
  <c r="E65" i="1"/>
  <c r="R64" i="1"/>
  <c r="E64" i="1"/>
  <c r="R63" i="1"/>
  <c r="E63" i="1"/>
  <c r="R62" i="1"/>
  <c r="E62" i="1"/>
  <c r="R61" i="1"/>
  <c r="E61" i="1"/>
  <c r="R60" i="1"/>
  <c r="E60" i="1"/>
  <c r="R59" i="1"/>
  <c r="E59" i="1"/>
  <c r="R58" i="1"/>
  <c r="E58" i="1"/>
  <c r="R57" i="1"/>
  <c r="E57" i="1"/>
  <c r="R56" i="1"/>
  <c r="E56" i="1"/>
  <c r="R55" i="1"/>
  <c r="E55" i="1"/>
  <c r="R54" i="1"/>
  <c r="E54" i="1"/>
  <c r="R53" i="1"/>
  <c r="E53" i="1"/>
  <c r="R52" i="1"/>
  <c r="E52" i="1"/>
  <c r="R51" i="1"/>
  <c r="E51" i="1"/>
  <c r="R50" i="1"/>
  <c r="E50" i="1"/>
  <c r="R49" i="1"/>
  <c r="E49" i="1"/>
  <c r="R48" i="1"/>
  <c r="E48" i="1"/>
  <c r="R47" i="1"/>
  <c r="E47" i="1"/>
  <c r="R46" i="1"/>
  <c r="E46" i="1"/>
  <c r="R45" i="1"/>
  <c r="E45" i="1"/>
  <c r="R44" i="1"/>
  <c r="E44" i="1"/>
  <c r="R43" i="1"/>
  <c r="E43" i="1"/>
  <c r="R42" i="1"/>
  <c r="E42" i="1"/>
  <c r="R41" i="1"/>
  <c r="E41" i="1"/>
  <c r="R40" i="1"/>
  <c r="E40" i="1"/>
  <c r="R39" i="1"/>
  <c r="E39" i="1"/>
  <c r="R38" i="1"/>
  <c r="E38" i="1"/>
  <c r="R37" i="1"/>
  <c r="E37" i="1"/>
  <c r="R36" i="1"/>
  <c r="E36" i="1"/>
  <c r="R35" i="1"/>
  <c r="E35" i="1"/>
  <c r="R34" i="1"/>
  <c r="E34" i="1"/>
  <c r="R33" i="1"/>
  <c r="E33" i="1"/>
  <c r="R32" i="1"/>
  <c r="E32" i="1"/>
  <c r="R31" i="1"/>
  <c r="E31" i="1"/>
  <c r="R30" i="1"/>
  <c r="E30" i="1"/>
  <c r="R29" i="1"/>
  <c r="E29" i="1"/>
  <c r="R28" i="1"/>
  <c r="E28" i="1"/>
  <c r="R27" i="1"/>
  <c r="E27" i="1"/>
  <c r="R26" i="1"/>
  <c r="E26" i="1"/>
  <c r="R25" i="1"/>
  <c r="E25" i="1"/>
  <c r="R24" i="1"/>
  <c r="E24" i="1"/>
  <c r="R23" i="1"/>
  <c r="E23" i="1"/>
  <c r="R22" i="1"/>
  <c r="E22" i="1"/>
  <c r="R21" i="1"/>
  <c r="E21" i="1"/>
  <c r="R20" i="1"/>
  <c r="E20" i="1"/>
  <c r="R19" i="1"/>
  <c r="E19" i="1"/>
  <c r="R18" i="1"/>
  <c r="E18" i="1"/>
  <c r="R17" i="1"/>
  <c r="E17" i="1"/>
  <c r="R16" i="1"/>
  <c r="E16" i="1"/>
  <c r="R15" i="1"/>
  <c r="E15" i="1"/>
  <c r="R14" i="1"/>
  <c r="E14" i="1"/>
  <c r="R13" i="1"/>
  <c r="E13" i="1"/>
  <c r="R12" i="1"/>
  <c r="E12" i="1"/>
  <c r="R11" i="1"/>
  <c r="R85" i="1" s="1"/>
  <c r="E11" i="1"/>
</calcChain>
</file>

<file path=xl/sharedStrings.xml><?xml version="1.0" encoding="utf-8"?>
<sst xmlns="http://schemas.openxmlformats.org/spreadsheetml/2006/main" count="105" uniqueCount="105">
  <si>
    <t>Ministerio de Educación Superior, Ciencia y Tecnología</t>
  </si>
  <si>
    <t>Instituto Tecnológico de Las Américas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</si>
  <si>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</si>
  <si>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</si>
  <si>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</si>
  <si>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</si>
  <si>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</si>
  <si>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</si>
  <si>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</si>
  <si>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</si>
  <si>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</si>
  <si>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</si>
  <si>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</si>
  <si>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</si>
  <si>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</si>
  <si>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</si>
  <si>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</si>
  <si>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</si>
  <si>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</si>
  <si>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</si>
  <si>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</si>
  <si>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</si>
  <si>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</si>
  <si>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</si>
  <si>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</si>
  <si>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</si>
  <si>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</si>
  <si>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</si>
  <si>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</si>
  <si>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</si>
  <si>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</si>
  <si>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</si>
  <si>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</si>
  <si>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</si>
  <si>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</si>
  <si>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</si>
  <si>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</si>
  <si>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</si>
  <si>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</si>
  <si>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</si>
  <si>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</si>
  <si>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</si>
  <si>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</si>
  <si>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</si>
  <si>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</si>
  <si>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</si>
  <si>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</si>
  <si>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</si>
  <si>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</si>
  <si>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</si>
  <si>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</si>
  <si>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</si>
  <si>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</si>
  <si>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</si>
  <si>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</si>
  <si>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</si>
  <si>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</si>
  <si>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</si>
  <si>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</si>
  <si>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</si>
  <si>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</si>
  <si>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</si>
  <si>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</si>
  <si>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</si>
  <si>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</si>
  <si>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</si>
  <si>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</si>
  <si>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</si>
  <si>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</si>
  <si>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</si>
  <si>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</si>
  <si>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</si>
  <si>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</si>
  <si>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</si>
  <si>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</si>
  <si>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</si>
  <si>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</si>
  <si>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</si>
  <si>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</si>
  <si>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</si>
  <si>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</si>
  <si>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</si>
  <si>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</si>
  <si>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</si>
  <si>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</si>
  <si>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</si>
  <si>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</si>
  <si>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</si>
  <si>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</si>
  <si>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</si>
  <si>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</si>
  <si>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</si>
  <si>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</si>
  <si>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</si>
  <si>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</si>
  <si>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</si>
  <si>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</si>
  <si>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</si>
  <si>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</si>
  <si>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</si>
  <si>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</si>
  <si>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</si>
  <si>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 Fuente SIGEF</t>
  </si>
  <si>
    <t>Elaborado por:  Minerba Iliana Martínez G.</t>
  </si>
  <si>
    <t>Encargada de Planificación y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</si>
</sst>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ont="0" applyFill="0" applyBorder="0" applyProtection="0">
      <alignment wrapText="1"/>
    </xf>
  </cellStyleXfs>
  <cellXfs count="39">
    <xf numFmtId="0" fontId="0" fillId="0" borderId="0" xfId="0"/>
    <xf numFmtId="0" fontId="2" fillId="3" borderId="2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43" fontId="2" fillId="3" borderId="2" xfId="1" applyFont="1" applyFill="1" applyBorder="1" applyAlignment="1">
      <alignment horizontal="center"/>
    </xf>
    <xf numFmtId="0" fontId="3" fillId="0" borderId="8" xfId="0" applyFont="1" applyBorder="1" applyAlignment="1">
      <alignment horizontal="left"/>
    </xf>
    <xf numFmtId="164" fontId="3" fillId="0" borderId="8" xfId="0" applyNumberFormat="1" applyFont="1" applyBorder="1"/>
    <xf numFmtId="43" fontId="3" fillId="0" borderId="8" xfId="1" applyFont="1" applyBorder="1"/>
    <xf numFmtId="43" fontId="3" fillId="0" borderId="8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43" fontId="3" fillId="0" borderId="0" xfId="1" applyFont="1"/>
    <xf numFmtId="0" fontId="3" fillId="0" borderId="0" xfId="0" applyFont="1"/>
    <xf numFmtId="0" fontId="0" fillId="0" borderId="0" xfId="0" applyAlignment="1">
      <alignment horizontal="left" indent="2"/>
    </xf>
    <xf numFmtId="164" fontId="0" fillId="0" borderId="0" xfId="0" applyNumberFormat="1"/>
    <xf numFmtId="43" fontId="0" fillId="0" borderId="0" xfId="1" applyFont="1"/>
    <xf numFmtId="43" fontId="0" fillId="0" borderId="9" xfId="1" applyFont="1" applyBorder="1"/>
    <xf numFmtId="0" fontId="0" fillId="0" borderId="10" xfId="0" applyBorder="1"/>
    <xf numFmtId="0" fontId="2" fillId="2" borderId="11" xfId="0" applyFont="1" applyFill="1" applyBorder="1" applyAlignment="1">
      <alignment vertical="center"/>
    </xf>
    <xf numFmtId="164" fontId="2" fillId="2" borderId="11" xfId="0" applyNumberFormat="1" applyFont="1" applyFill="1" applyBorder="1"/>
    <xf numFmtId="43" fontId="2" fillId="2" borderId="11" xfId="1" applyFont="1" applyFill="1" applyBorder="1"/>
    <xf numFmtId="0" fontId="8" fillId="4" borderId="0" xfId="0" applyFont="1" applyFill="1" applyAlignment="1">
      <alignment vertical="center"/>
    </xf>
    <xf numFmtId="43" fontId="9" fillId="4" borderId="0" xfId="0" applyNumberFormat="1" applyFont="1" applyFill="1" applyAlignment="1">
      <alignment horizontal="right" vertical="center"/>
    </xf>
    <xf numFmtId="0" fontId="10" fillId="4" borderId="0" xfId="0" applyFont="1" applyFill="1" applyAlignment="1">
      <alignment horizontal="left" vertical="center"/>
    </xf>
    <xf numFmtId="43" fontId="0" fillId="4" borderId="0" xfId="1" applyFont="1" applyFill="1" applyAlignment="1">
      <alignment horizontal="center" vertical="center"/>
    </xf>
    <xf numFmtId="0" fontId="12" fillId="4" borderId="0" xfId="2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6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17" fontId="6" fillId="0" borderId="1" xfId="0" applyNumberFormat="1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_D2006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440026" y="533400"/>
          <a:ext cx="16859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85800" y="533400"/>
          <a:ext cx="1638299" cy="89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2</xdr:col>
      <xdr:colOff>0</xdr:colOff>
      <xdr:row>2</xdr:row>
      <xdr:rowOff>171450</xdr:rowOff>
    </xdr:from>
    <xdr:to>
      <xdr:col>2</xdr:col>
      <xdr:colOff>1623340</xdr:colOff>
      <xdr:row>5</xdr:row>
      <xdr:rowOff>174356</xdr:rowOff>
    </xdr:to>
    <xdr:pic>
      <xdr:nvPicPr>
        <xdr:cNvPr id="4" name="Imagen 3" descr="MESCYT Log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42" t="11650" r="14867" b="13592"/>
        <a:stretch/>
      </xdr:blipFill>
      <xdr:spPr bwMode="auto">
        <a:xfrm>
          <a:off x="676275" y="552450"/>
          <a:ext cx="1623340" cy="831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609601</xdr:colOff>
      <xdr:row>2</xdr:row>
      <xdr:rowOff>180975</xdr:rowOff>
    </xdr:from>
    <xdr:to>
      <xdr:col>17</xdr:col>
      <xdr:colOff>431654</xdr:colOff>
      <xdr:row>4</xdr:row>
      <xdr:rowOff>182570</xdr:rowOff>
    </xdr:to>
    <xdr:pic>
      <xdr:nvPicPr>
        <xdr:cNvPr id="5" name="Imagen 4" descr="C:\Users\Minerba\Downloads\Logo (1)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20976" y="561975"/>
          <a:ext cx="1527028" cy="6302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artinez.ADMINISTRATIVOS/Documents/VICERRECTORIA%20PLANIFICACION%20ITLA/Presupuesto%20Gral/Presupuesto%202021/Plantilla%20Presupuesto%20Aprobado%20-%20Ejecucion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 Presupuesto Aprobado"/>
      <sheetName val="P2 Presupuesto Aprobado-Ejec "/>
      <sheetName val="P3 Ejecucion "/>
    </sheetNames>
    <sheetDataSet>
      <sheetData sheetId="0">
        <row r="11">
          <cell r="E11">
            <v>499485728.80000001</v>
          </cell>
        </row>
        <row r="12">
          <cell r="E12">
            <v>342460823.49000001</v>
          </cell>
        </row>
        <row r="13">
          <cell r="E13">
            <v>284424467.49000001</v>
          </cell>
        </row>
        <row r="14">
          <cell r="E14">
            <v>29620000</v>
          </cell>
        </row>
        <row r="15">
          <cell r="E15">
            <v>400000</v>
          </cell>
        </row>
        <row r="16">
          <cell r="E16">
            <v>175000</v>
          </cell>
        </row>
        <row r="17">
          <cell r="E17">
            <v>27841356</v>
          </cell>
        </row>
        <row r="18">
          <cell r="E18">
            <v>69515495.560000002</v>
          </cell>
        </row>
        <row r="19">
          <cell r="E19">
            <v>23692977</v>
          </cell>
        </row>
        <row r="20">
          <cell r="E20">
            <v>6000000</v>
          </cell>
        </row>
        <row r="21">
          <cell r="E21">
            <v>1986000</v>
          </cell>
        </row>
        <row r="22">
          <cell r="E22">
            <v>1900000</v>
          </cell>
        </row>
        <row r="23">
          <cell r="E23">
            <v>9920000</v>
          </cell>
        </row>
        <row r="24">
          <cell r="E24">
            <v>6100000</v>
          </cell>
        </row>
        <row r="25">
          <cell r="E25">
            <v>14799204.15</v>
          </cell>
        </row>
        <row r="26">
          <cell r="E26">
            <v>4397314.41</v>
          </cell>
        </row>
        <row r="27">
          <cell r="E27">
            <v>720000</v>
          </cell>
        </row>
        <row r="28">
          <cell r="E28">
            <v>26566909.75</v>
          </cell>
        </row>
        <row r="29">
          <cell r="E29">
            <v>794000</v>
          </cell>
        </row>
        <row r="30">
          <cell r="E30">
            <v>1100000</v>
          </cell>
        </row>
        <row r="31">
          <cell r="E31">
            <v>4995000</v>
          </cell>
        </row>
        <row r="32">
          <cell r="E32">
            <v>300000</v>
          </cell>
        </row>
        <row r="33">
          <cell r="E33">
            <v>140000</v>
          </cell>
        </row>
        <row r="34">
          <cell r="E34">
            <v>931500</v>
          </cell>
        </row>
        <row r="35">
          <cell r="E35">
            <v>8460000</v>
          </cell>
        </row>
        <row r="36">
          <cell r="E36">
            <v>0</v>
          </cell>
        </row>
        <row r="37">
          <cell r="E37">
            <v>9846409.75</v>
          </cell>
        </row>
        <row r="38">
          <cell r="E38">
            <v>6002500</v>
          </cell>
        </row>
        <row r="39">
          <cell r="E39">
            <v>5802500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200000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4">
          <cell r="E54">
            <v>54940000</v>
          </cell>
        </row>
        <row r="55">
          <cell r="E55">
            <v>39946140</v>
          </cell>
        </row>
        <row r="56">
          <cell r="E56">
            <v>2600000</v>
          </cell>
        </row>
        <row r="57">
          <cell r="E57">
            <v>30000</v>
          </cell>
        </row>
        <row r="58">
          <cell r="E58">
            <v>0</v>
          </cell>
        </row>
        <row r="59">
          <cell r="E59">
            <v>9662960</v>
          </cell>
        </row>
        <row r="60">
          <cell r="E60">
            <v>20000</v>
          </cell>
        </row>
        <row r="61">
          <cell r="E61">
            <v>100000</v>
          </cell>
        </row>
        <row r="62">
          <cell r="E62">
            <v>2000000</v>
          </cell>
        </row>
        <row r="63">
          <cell r="E63">
            <v>580900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  <row r="67">
          <cell r="E67">
            <v>0</v>
          </cell>
        </row>
        <row r="68">
          <cell r="E68">
            <v>0</v>
          </cell>
        </row>
        <row r="69">
          <cell r="E69">
            <v>0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4">
          <cell r="E74">
            <v>0</v>
          </cell>
        </row>
        <row r="75">
          <cell r="E75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499485728.80000001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S97"/>
  <sheetViews>
    <sheetView showGridLines="0" tabSelected="1" zoomScale="21" zoomScaleNormal="21" workbookViewId="0">
      <pane xSplit="3" ySplit="10" topLeftCell="R11" activePane="bottomRight" state="frozen"/>
      <selection pane="topRight" activeCell="D1" sqref="D1"/>
      <selection pane="bottomLeft" activeCell="A11" sqref="A11"/>
      <selection pane="bottomRight" activeCell="C4" sqref="C4:R4"/>
    </sheetView>
  </sheetViews>
  <sheetFormatPr baseColWidth="10" defaultColWidth="11.42578125" defaultRowHeight="15" x14ac:dyDescent="0.25"/>
  <cols>
    <col min="1" max="1" width="4.85546875" customWidth="1"/>
    <col min="2" max="2" width="5.28515625" customWidth="1"/>
    <col min="3" max="3" width="38.85546875" customWidth="1"/>
    <col min="4" max="4" width="17.5703125" customWidth="1"/>
    <col min="5" max="5" width="16.7109375" customWidth="1"/>
    <col min="6" max="6" width="11.5703125" bestFit="1" customWidth="1"/>
    <col min="7" max="13" width="14.140625" bestFit="1" customWidth="1"/>
    <col min="14" max="15" width="14.140625" style="14" bestFit="1" customWidth="1"/>
    <col min="16" max="16" width="14.140625" bestFit="1" customWidth="1"/>
    <col min="18" max="18" width="15.140625" bestFit="1" customWidth="1"/>
  </cols>
  <sheetData>
    <row r="3" spans="3:19" ht="28.5" customHeight="1" x14ac:dyDescent="0.25">
      <c r="C3" s="25" t="s">
        <v>0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</row>
    <row r="4" spans="3:19" ht="21" customHeight="1" x14ac:dyDescent="0.25">
      <c r="C4" s="27" t="s">
        <v>1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</row>
    <row r="5" spans="3:19" ht="15.75" x14ac:dyDescent="0.25">
      <c r="C5" s="38">
        <v>44378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spans="3:19" ht="15.75" customHeight="1" x14ac:dyDescent="0.25">
      <c r="C6" s="30" t="s">
        <v>2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  <row r="7" spans="3:19" ht="15.75" customHeight="1" x14ac:dyDescent="0.25">
      <c r="C7" s="31" t="s">
        <v>3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</row>
    <row r="9" spans="3:19" ht="25.5" customHeight="1" x14ac:dyDescent="0.25">
      <c r="C9" s="32" t="s">
        <v>4</v>
      </c>
      <c r="D9" s="33" t="s">
        <v>5</v>
      </c>
      <c r="E9" s="33" t="s">
        <v>6</v>
      </c>
      <c r="F9" s="35" t="s">
        <v>7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7"/>
    </row>
    <row r="10" spans="3:19" x14ac:dyDescent="0.25">
      <c r="C10" s="32"/>
      <c r="D10" s="34"/>
      <c r="E10" s="34"/>
      <c r="F10" s="1" t="s">
        <v>8</v>
      </c>
      <c r="G10" s="1" t="s">
        <v>9</v>
      </c>
      <c r="H10" s="1" t="s">
        <v>10</v>
      </c>
      <c r="I10" s="1" t="s">
        <v>11</v>
      </c>
      <c r="J10" s="2" t="s">
        <v>12</v>
      </c>
      <c r="K10" s="1" t="s">
        <v>13</v>
      </c>
      <c r="L10" s="2" t="s">
        <v>14</v>
      </c>
      <c r="M10" s="1" t="s">
        <v>15</v>
      </c>
      <c r="N10" s="3" t="s">
        <v>16</v>
      </c>
      <c r="O10" s="3" t="s">
        <v>17</v>
      </c>
      <c r="P10" s="1" t="s">
        <v>18</v>
      </c>
      <c r="Q10" s="2" t="s">
        <v>19</v>
      </c>
      <c r="R10" s="1" t="s">
        <v>20</v>
      </c>
    </row>
    <row r="11" spans="3:19" x14ac:dyDescent="0.25">
      <c r="C11" s="4" t="s">
        <v>21</v>
      </c>
      <c r="D11" s="5">
        <v>498313348</v>
      </c>
      <c r="E11" s="5">
        <f>+'[1]P1 Presupuesto Aprobado'!E11</f>
        <v>499485728.80000001</v>
      </c>
      <c r="F11" s="5">
        <v>705477.88</v>
      </c>
      <c r="G11" s="5">
        <v>41607025.289999999</v>
      </c>
      <c r="H11" s="5">
        <v>28822911.599999998</v>
      </c>
      <c r="I11" s="5">
        <v>42623102.189999998</v>
      </c>
      <c r="J11" s="5">
        <v>37398035.659999996</v>
      </c>
      <c r="K11" s="5">
        <v>36170214.400000006</v>
      </c>
      <c r="L11" s="5">
        <v>36665976.290000007</v>
      </c>
      <c r="M11" s="6"/>
      <c r="N11" s="6"/>
      <c r="O11" s="6"/>
      <c r="P11" s="6"/>
      <c r="Q11" s="5"/>
      <c r="R11" s="7">
        <f>SUM(F11:Q11)</f>
        <v>223992743.31</v>
      </c>
    </row>
    <row r="12" spans="3:19" s="11" customFormat="1" x14ac:dyDescent="0.25">
      <c r="C12" s="8" t="s">
        <v>22</v>
      </c>
      <c r="D12" s="9">
        <v>301754500</v>
      </c>
      <c r="E12" s="9">
        <f>+'[1]P1 Presupuesto Aprobado'!E12</f>
        <v>342460823.49000001</v>
      </c>
      <c r="F12" s="10">
        <v>0</v>
      </c>
      <c r="G12" s="10">
        <v>39000665.43</v>
      </c>
      <c r="H12" s="10">
        <v>24149026.759999998</v>
      </c>
      <c r="I12" s="10">
        <v>33359584.969999999</v>
      </c>
      <c r="J12" s="10">
        <v>33443168.129999999</v>
      </c>
      <c r="K12" s="10">
        <v>30168524.710000001</v>
      </c>
      <c r="L12" s="10">
        <v>31200872.870000005</v>
      </c>
      <c r="M12" s="10"/>
      <c r="N12" s="10"/>
      <c r="O12" s="10"/>
      <c r="P12" s="10"/>
      <c r="R12" s="10">
        <f>SUM(F12:Q12)</f>
        <v>191321842.87</v>
      </c>
    </row>
    <row r="13" spans="3:19" x14ac:dyDescent="0.25">
      <c r="C13" s="12" t="s">
        <v>23</v>
      </c>
      <c r="D13" s="13">
        <v>248092500</v>
      </c>
      <c r="E13" s="13">
        <f>+'[1]P1 Presupuesto Aprobado'!E13</f>
        <v>284424467.49000001</v>
      </c>
      <c r="F13" s="14">
        <v>0</v>
      </c>
      <c r="G13" s="14">
        <v>33982086.32</v>
      </c>
      <c r="H13" s="14">
        <v>21006193.039999999</v>
      </c>
      <c r="I13" s="14">
        <v>30615062.629999999</v>
      </c>
      <c r="J13" s="14">
        <v>27511259.23</v>
      </c>
      <c r="K13" s="14">
        <v>27184421.41</v>
      </c>
      <c r="L13" s="14">
        <v>20944484.940000001</v>
      </c>
      <c r="M13" s="14"/>
      <c r="P13" s="14"/>
      <c r="R13" s="14">
        <f>SUM(F13:Q13)</f>
        <v>161243507.56999999</v>
      </c>
    </row>
    <row r="14" spans="3:19" x14ac:dyDescent="0.25">
      <c r="C14" s="12" t="s">
        <v>24</v>
      </c>
      <c r="D14" s="13">
        <v>27100000</v>
      </c>
      <c r="E14" s="13">
        <f>+'[1]P1 Presupuesto Aprobado'!E14</f>
        <v>29620000</v>
      </c>
      <c r="F14" s="14">
        <v>0</v>
      </c>
      <c r="G14" s="15">
        <v>180000</v>
      </c>
      <c r="H14" s="14">
        <v>509147.83</v>
      </c>
      <c r="I14" s="14">
        <v>277278.84000000003</v>
      </c>
      <c r="J14" s="14">
        <v>3263578.02</v>
      </c>
      <c r="K14" s="14">
        <v>90000</v>
      </c>
      <c r="L14" s="14">
        <v>7965271.9000000004</v>
      </c>
      <c r="M14" s="14"/>
      <c r="P14" s="14"/>
      <c r="R14" s="14">
        <f t="shared" ref="R14:R75" si="0">SUM(F14:Q14)</f>
        <v>12285276.59</v>
      </c>
    </row>
    <row r="15" spans="3:19" x14ac:dyDescent="0.25">
      <c r="C15" s="12" t="s">
        <v>25</v>
      </c>
      <c r="D15" s="13">
        <v>0</v>
      </c>
      <c r="E15" s="13">
        <f>+'[1]P1 Presupuesto Aprobado'!E15</f>
        <v>400000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/>
      <c r="P15" s="14"/>
      <c r="R15" s="14">
        <f t="shared" si="0"/>
        <v>0</v>
      </c>
      <c r="S15" s="16"/>
    </row>
    <row r="16" spans="3:19" x14ac:dyDescent="0.25">
      <c r="C16" s="12" t="s">
        <v>26</v>
      </c>
      <c r="D16" s="13">
        <v>0</v>
      </c>
      <c r="E16" s="13">
        <f>+'[1]P1 Presupuesto Aprobado'!E16</f>
        <v>175000</v>
      </c>
      <c r="F16" s="14">
        <v>0</v>
      </c>
      <c r="G16" s="14">
        <v>0</v>
      </c>
      <c r="H16" s="14">
        <v>0</v>
      </c>
      <c r="I16" s="14">
        <v>10000</v>
      </c>
      <c r="J16" s="14">
        <v>0</v>
      </c>
      <c r="K16" s="14">
        <v>25000</v>
      </c>
      <c r="L16" s="14">
        <v>0</v>
      </c>
      <c r="M16" s="14"/>
      <c r="P16" s="14"/>
      <c r="R16" s="14">
        <f t="shared" si="0"/>
        <v>35000</v>
      </c>
    </row>
    <row r="17" spans="3:18" x14ac:dyDescent="0.25">
      <c r="C17" s="12" t="s">
        <v>27</v>
      </c>
      <c r="D17" s="13">
        <v>26562000</v>
      </c>
      <c r="E17" s="13">
        <f>+'[1]P1 Presupuesto Aprobado'!E17</f>
        <v>27841356</v>
      </c>
      <c r="F17" s="14">
        <v>0</v>
      </c>
      <c r="G17" s="14">
        <v>4838579.1100000003</v>
      </c>
      <c r="H17" s="14">
        <v>2633685.89</v>
      </c>
      <c r="I17" s="14">
        <v>2457243.5</v>
      </c>
      <c r="J17" s="14">
        <v>2668330.88</v>
      </c>
      <c r="K17" s="14">
        <v>2869103.3</v>
      </c>
      <c r="L17" s="14">
        <v>2291116.0299999998</v>
      </c>
      <c r="M17" s="14"/>
      <c r="P17" s="14"/>
      <c r="R17" s="14">
        <f t="shared" si="0"/>
        <v>17758058.710000001</v>
      </c>
    </row>
    <row r="18" spans="3:18" s="11" customFormat="1" x14ac:dyDescent="0.25">
      <c r="C18" s="8" t="s">
        <v>28</v>
      </c>
      <c r="D18" s="9">
        <v>88192977</v>
      </c>
      <c r="E18" s="9">
        <f>+'[1]P1 Presupuesto Aprobado'!E18</f>
        <v>69515495.560000002</v>
      </c>
      <c r="F18" s="10">
        <v>635904.62</v>
      </c>
      <c r="G18" s="10">
        <v>2606359.8600000003</v>
      </c>
      <c r="H18" s="10">
        <v>3858866.61</v>
      </c>
      <c r="I18" s="10">
        <v>3187029.3699999996</v>
      </c>
      <c r="J18" s="10">
        <v>2592324.02</v>
      </c>
      <c r="K18" s="10">
        <v>4068050.95</v>
      </c>
      <c r="L18" s="10">
        <v>5132728.17</v>
      </c>
      <c r="M18" s="10"/>
      <c r="N18" s="10"/>
      <c r="O18" s="10"/>
      <c r="P18" s="10"/>
      <c r="R18" s="10">
        <f t="shared" si="0"/>
        <v>22081263.600000001</v>
      </c>
    </row>
    <row r="19" spans="3:18" x14ac:dyDescent="0.25">
      <c r="C19" s="12" t="s">
        <v>29</v>
      </c>
      <c r="D19" s="13">
        <v>23692977</v>
      </c>
      <c r="E19" s="13">
        <f>+'[1]P1 Presupuesto Aprobado'!E19</f>
        <v>23692977</v>
      </c>
      <c r="F19" s="14">
        <v>435549.39</v>
      </c>
      <c r="G19" s="14">
        <v>1698054.85</v>
      </c>
      <c r="H19" s="14">
        <v>1776558.31</v>
      </c>
      <c r="I19" s="14">
        <v>2302375.81</v>
      </c>
      <c r="J19" s="14">
        <v>467255.45</v>
      </c>
      <c r="K19" s="14">
        <v>1977881.53</v>
      </c>
      <c r="L19" s="14">
        <v>2815815.41</v>
      </c>
      <c r="M19" s="14"/>
      <c r="P19" s="14"/>
      <c r="R19" s="14">
        <f t="shared" si="0"/>
        <v>11473490.75</v>
      </c>
    </row>
    <row r="20" spans="3:18" x14ac:dyDescent="0.25">
      <c r="C20" s="12" t="s">
        <v>30</v>
      </c>
      <c r="D20" s="13">
        <v>5000000</v>
      </c>
      <c r="E20" s="13">
        <f>+'[1]P1 Presupuesto Aprobado'!E20</f>
        <v>6000000</v>
      </c>
      <c r="F20" s="14">
        <v>0</v>
      </c>
      <c r="G20" s="14">
        <v>0</v>
      </c>
      <c r="H20" s="14">
        <v>441133.05</v>
      </c>
      <c r="I20" s="14">
        <v>341386.98</v>
      </c>
      <c r="J20" s="14">
        <v>0</v>
      </c>
      <c r="K20" s="14">
        <v>489684.19</v>
      </c>
      <c r="L20" s="14">
        <v>384228.69</v>
      </c>
      <c r="M20" s="14"/>
      <c r="P20" s="14"/>
      <c r="R20" s="14">
        <f t="shared" si="0"/>
        <v>1656432.91</v>
      </c>
    </row>
    <row r="21" spans="3:18" x14ac:dyDescent="0.25">
      <c r="C21" s="12" t="s">
        <v>31</v>
      </c>
      <c r="D21" s="13">
        <v>3000000</v>
      </c>
      <c r="E21" s="13">
        <f>+'[1]P1 Presupuesto Aprobado'!E21</f>
        <v>1986000</v>
      </c>
      <c r="F21" s="14">
        <v>0</v>
      </c>
      <c r="G21" s="14">
        <v>0</v>
      </c>
      <c r="H21" s="14">
        <v>86950</v>
      </c>
      <c r="I21" s="14">
        <v>47100</v>
      </c>
      <c r="J21" s="14">
        <v>18500</v>
      </c>
      <c r="K21" s="14">
        <v>0</v>
      </c>
      <c r="L21" s="14">
        <v>0</v>
      </c>
      <c r="M21" s="14"/>
      <c r="P21" s="14"/>
      <c r="R21" s="14">
        <f t="shared" si="0"/>
        <v>152550</v>
      </c>
    </row>
    <row r="22" spans="3:18" x14ac:dyDescent="0.25">
      <c r="C22" s="12" t="s">
        <v>32</v>
      </c>
      <c r="D22" s="13">
        <v>1900000</v>
      </c>
      <c r="E22" s="13">
        <f>+'[1]P1 Presupuesto Aprobado'!E22</f>
        <v>1900000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200000</v>
      </c>
      <c r="M22" s="14"/>
      <c r="P22" s="14"/>
      <c r="R22" s="14">
        <f t="shared" si="0"/>
        <v>200000</v>
      </c>
    </row>
    <row r="23" spans="3:18" x14ac:dyDescent="0.25">
      <c r="C23" s="12" t="s">
        <v>33</v>
      </c>
      <c r="D23" s="13">
        <v>8300000</v>
      </c>
      <c r="E23" s="13">
        <f>+'[1]P1 Presupuesto Aprobado'!E23</f>
        <v>9920000</v>
      </c>
      <c r="F23" s="14">
        <v>200355.23</v>
      </c>
      <c r="G23" s="14">
        <v>621331.46</v>
      </c>
      <c r="H23" s="14">
        <v>393102.79</v>
      </c>
      <c r="I23" s="14">
        <v>201789.17</v>
      </c>
      <c r="J23" s="14">
        <v>0</v>
      </c>
      <c r="K23" s="14">
        <v>523906.42</v>
      </c>
      <c r="L23" s="14">
        <v>1383757.74</v>
      </c>
      <c r="M23" s="14"/>
      <c r="P23" s="14"/>
      <c r="R23" s="14">
        <f t="shared" si="0"/>
        <v>3324242.8099999996</v>
      </c>
    </row>
    <row r="24" spans="3:18" x14ac:dyDescent="0.25">
      <c r="C24" s="12" t="s">
        <v>34</v>
      </c>
      <c r="D24" s="13">
        <v>6100000</v>
      </c>
      <c r="E24" s="13">
        <f>+'[1]P1 Presupuesto Aprobado'!E24</f>
        <v>6100000</v>
      </c>
      <c r="F24" s="14">
        <v>0</v>
      </c>
      <c r="G24" s="14">
        <v>177607.14</v>
      </c>
      <c r="H24" s="14">
        <v>142734.37</v>
      </c>
      <c r="I24" s="14">
        <v>137213.6</v>
      </c>
      <c r="J24" s="14">
        <v>1577308.42</v>
      </c>
      <c r="K24" s="14">
        <v>182719.77</v>
      </c>
      <c r="L24" s="14">
        <v>161340.91</v>
      </c>
      <c r="M24" s="14"/>
      <c r="P24" s="14"/>
      <c r="R24" s="14">
        <f t="shared" si="0"/>
        <v>2378924.21</v>
      </c>
    </row>
    <row r="25" spans="3:18" x14ac:dyDescent="0.25">
      <c r="C25" s="12" t="s">
        <v>35</v>
      </c>
      <c r="D25" s="13">
        <v>29300000</v>
      </c>
      <c r="E25" s="13">
        <f>+'[1]P1 Presupuesto Aprobado'!E25</f>
        <v>14799204.15</v>
      </c>
      <c r="F25" s="14">
        <v>0</v>
      </c>
      <c r="G25" s="14">
        <v>0</v>
      </c>
      <c r="H25" s="14">
        <v>800088.09</v>
      </c>
      <c r="I25" s="14">
        <v>0</v>
      </c>
      <c r="J25" s="14">
        <v>67560.149999999994</v>
      </c>
      <c r="K25" s="14">
        <v>377997.04</v>
      </c>
      <c r="L25" s="14">
        <v>0</v>
      </c>
      <c r="M25" s="14"/>
      <c r="P25" s="14"/>
      <c r="R25" s="14">
        <f t="shared" si="0"/>
        <v>1245645.28</v>
      </c>
    </row>
    <row r="26" spans="3:18" x14ac:dyDescent="0.25">
      <c r="C26" s="12" t="s">
        <v>36</v>
      </c>
      <c r="D26" s="13">
        <v>9700000</v>
      </c>
      <c r="E26" s="13">
        <f>+'[1]P1 Presupuesto Aprobado'!E26</f>
        <v>4397314.41</v>
      </c>
      <c r="F26" s="14">
        <v>0</v>
      </c>
      <c r="G26" s="14">
        <v>109366.41</v>
      </c>
      <c r="H26" s="14">
        <v>218300</v>
      </c>
      <c r="I26" s="14">
        <v>97680.01</v>
      </c>
      <c r="J26" s="14">
        <v>461700</v>
      </c>
      <c r="K26" s="14">
        <v>90000</v>
      </c>
      <c r="L26" s="14">
        <v>172097.92000000001</v>
      </c>
      <c r="M26" s="14"/>
      <c r="P26" s="14"/>
      <c r="R26" s="14">
        <f t="shared" si="0"/>
        <v>1149144.3400000001</v>
      </c>
    </row>
    <row r="27" spans="3:18" x14ac:dyDescent="0.25">
      <c r="C27" s="12" t="s">
        <v>37</v>
      </c>
      <c r="D27" s="13">
        <v>1200000</v>
      </c>
      <c r="E27" s="13">
        <f>+'[1]P1 Presupuesto Aprobado'!E27</f>
        <v>720000</v>
      </c>
      <c r="F27" s="14">
        <v>0</v>
      </c>
      <c r="G27" s="14">
        <v>0</v>
      </c>
      <c r="H27" s="14">
        <v>0</v>
      </c>
      <c r="I27" s="14">
        <v>59483.8</v>
      </c>
      <c r="J27" s="14">
        <v>0</v>
      </c>
      <c r="K27" s="14">
        <v>425862</v>
      </c>
      <c r="L27" s="14">
        <v>15487.5</v>
      </c>
      <c r="M27" s="14"/>
      <c r="P27" s="14"/>
      <c r="R27" s="14">
        <f t="shared" si="0"/>
        <v>500833.3</v>
      </c>
    </row>
    <row r="28" spans="3:18" s="11" customFormat="1" x14ac:dyDescent="0.25">
      <c r="C28" s="8" t="s">
        <v>38</v>
      </c>
      <c r="D28" s="9">
        <v>33045871</v>
      </c>
      <c r="E28" s="9">
        <f>+'[1]P1 Presupuesto Aprobado'!E28</f>
        <v>26566909.75</v>
      </c>
      <c r="F28" s="10">
        <v>0</v>
      </c>
      <c r="G28" s="10">
        <v>0</v>
      </c>
      <c r="H28" s="10">
        <v>166614.82</v>
      </c>
      <c r="I28" s="10">
        <v>878042.83000000007</v>
      </c>
      <c r="J28" s="10">
        <v>1288293.51</v>
      </c>
      <c r="K28" s="10">
        <v>1812049.71</v>
      </c>
      <c r="L28" s="10">
        <v>323059.92</v>
      </c>
      <c r="M28" s="10"/>
      <c r="N28" s="10"/>
      <c r="O28" s="10"/>
      <c r="P28" s="10"/>
      <c r="R28" s="10">
        <f t="shared" si="0"/>
        <v>4468060.79</v>
      </c>
    </row>
    <row r="29" spans="3:18" x14ac:dyDescent="0.25">
      <c r="C29" s="12" t="s">
        <v>39</v>
      </c>
      <c r="D29" s="13">
        <v>1200000</v>
      </c>
      <c r="E29" s="13">
        <f>+'[1]P1 Presupuesto Aprobado'!E29</f>
        <v>794000</v>
      </c>
      <c r="F29" s="14">
        <v>0</v>
      </c>
      <c r="G29" s="14">
        <v>0</v>
      </c>
      <c r="H29" s="14">
        <v>0</v>
      </c>
      <c r="I29" s="14">
        <v>38012</v>
      </c>
      <c r="J29" s="14">
        <v>0</v>
      </c>
      <c r="K29" s="14">
        <v>477767.63</v>
      </c>
      <c r="L29" s="14">
        <v>5607.36</v>
      </c>
      <c r="M29" s="14"/>
      <c r="P29" s="14"/>
      <c r="R29" s="14">
        <f t="shared" si="0"/>
        <v>521386.99</v>
      </c>
    </row>
    <row r="30" spans="3:18" x14ac:dyDescent="0.25">
      <c r="C30" s="12" t="s">
        <v>40</v>
      </c>
      <c r="D30" s="13">
        <v>1200000</v>
      </c>
      <c r="E30" s="13">
        <f>+'[1]P1 Presupuesto Aprobado'!E30</f>
        <v>1100000</v>
      </c>
      <c r="F30" s="14">
        <v>0</v>
      </c>
      <c r="G30" s="14">
        <v>0</v>
      </c>
      <c r="H30" s="14">
        <v>0</v>
      </c>
      <c r="I30" s="14">
        <v>38409</v>
      </c>
      <c r="J30" s="14">
        <v>0</v>
      </c>
      <c r="K30" s="14">
        <v>0</v>
      </c>
      <c r="L30" s="14">
        <v>0</v>
      </c>
      <c r="M30" s="14"/>
      <c r="P30" s="14"/>
      <c r="R30" s="14">
        <f t="shared" si="0"/>
        <v>38409</v>
      </c>
    </row>
    <row r="31" spans="3:18" x14ac:dyDescent="0.25">
      <c r="C31" s="12" t="s">
        <v>41</v>
      </c>
      <c r="D31" s="13">
        <v>7200000</v>
      </c>
      <c r="E31" s="13">
        <f>+'[1]P1 Presupuesto Aprobado'!E31</f>
        <v>4995000</v>
      </c>
      <c r="F31" s="14">
        <v>0</v>
      </c>
      <c r="G31" s="14">
        <v>0</v>
      </c>
      <c r="H31" s="14">
        <v>19293</v>
      </c>
      <c r="I31" s="14">
        <v>0</v>
      </c>
      <c r="J31" s="14">
        <v>0</v>
      </c>
      <c r="K31" s="14">
        <v>678500</v>
      </c>
      <c r="L31" s="14">
        <v>0</v>
      </c>
      <c r="M31" s="14"/>
      <c r="P31" s="14"/>
      <c r="R31" s="14">
        <f t="shared" si="0"/>
        <v>697793</v>
      </c>
    </row>
    <row r="32" spans="3:18" x14ac:dyDescent="0.25">
      <c r="C32" s="12" t="s">
        <v>42</v>
      </c>
      <c r="D32" s="13">
        <v>500000</v>
      </c>
      <c r="E32" s="13">
        <f>+'[1]P1 Presupuesto Aprobado'!E32</f>
        <v>300000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79003</v>
      </c>
      <c r="L32" s="14">
        <v>29170</v>
      </c>
      <c r="M32" s="14"/>
      <c r="P32" s="14"/>
      <c r="R32" s="14">
        <f t="shared" si="0"/>
        <v>108173</v>
      </c>
    </row>
    <row r="33" spans="3:18" x14ac:dyDescent="0.25">
      <c r="C33" s="12" t="s">
        <v>43</v>
      </c>
      <c r="D33" s="13">
        <v>0</v>
      </c>
      <c r="E33" s="13">
        <f>+'[1]P1 Presupuesto Aprobado'!E33</f>
        <v>140000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/>
      <c r="P33" s="14"/>
      <c r="R33" s="14">
        <f t="shared" si="0"/>
        <v>0</v>
      </c>
    </row>
    <row r="34" spans="3:18" x14ac:dyDescent="0.25">
      <c r="C34" s="12" t="s">
        <v>44</v>
      </c>
      <c r="D34" s="13">
        <v>500000</v>
      </c>
      <c r="E34" s="13">
        <f>+'[1]P1 Presupuesto Aprobado'!E34</f>
        <v>931500</v>
      </c>
      <c r="F34" s="14">
        <v>0</v>
      </c>
      <c r="G34" s="14">
        <v>0</v>
      </c>
      <c r="H34" s="14">
        <v>0</v>
      </c>
      <c r="I34" s="14">
        <v>42627.98</v>
      </c>
      <c r="J34" s="14">
        <v>166409.5</v>
      </c>
      <c r="K34" s="14">
        <v>70973.58</v>
      </c>
      <c r="L34" s="14">
        <v>79748</v>
      </c>
      <c r="M34" s="14"/>
      <c r="P34" s="14"/>
      <c r="R34" s="14">
        <f t="shared" si="0"/>
        <v>359759.06</v>
      </c>
    </row>
    <row r="35" spans="3:18" x14ac:dyDescent="0.25">
      <c r="C35" s="12" t="s">
        <v>45</v>
      </c>
      <c r="D35" s="13">
        <v>8300000</v>
      </c>
      <c r="E35" s="13">
        <f>+'[1]P1 Presupuesto Aprobado'!E35</f>
        <v>8460000</v>
      </c>
      <c r="F35" s="14">
        <v>0</v>
      </c>
      <c r="G35" s="14">
        <v>0</v>
      </c>
      <c r="H35" s="14">
        <v>92448.28</v>
      </c>
      <c r="I35" s="14">
        <v>156858.23000000001</v>
      </c>
      <c r="J35" s="14">
        <v>228900</v>
      </c>
      <c r="K35" s="14">
        <v>334450</v>
      </c>
      <c r="L35" s="14">
        <v>93024.36</v>
      </c>
      <c r="M35" s="14"/>
      <c r="P35" s="14"/>
      <c r="R35" s="14">
        <f t="shared" si="0"/>
        <v>905680.87</v>
      </c>
    </row>
    <row r="36" spans="3:18" x14ac:dyDescent="0.25">
      <c r="C36" s="12" t="s">
        <v>46</v>
      </c>
      <c r="D36" s="13">
        <v>0</v>
      </c>
      <c r="E36" s="13">
        <f>+'[1]P1 Presupuesto Aprobado'!E36</f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/>
      <c r="P36" s="14"/>
      <c r="R36" s="14">
        <f t="shared" si="0"/>
        <v>0</v>
      </c>
    </row>
    <row r="37" spans="3:18" x14ac:dyDescent="0.25">
      <c r="C37" s="12" t="s">
        <v>47</v>
      </c>
      <c r="D37" s="13">
        <v>14145871</v>
      </c>
      <c r="E37" s="13">
        <f>+'[1]P1 Presupuesto Aprobado'!E37</f>
        <v>9846409.75</v>
      </c>
      <c r="F37" s="14">
        <v>0</v>
      </c>
      <c r="G37" s="14">
        <v>0</v>
      </c>
      <c r="H37" s="14">
        <v>54873.54</v>
      </c>
      <c r="I37" s="14">
        <v>602135.62</v>
      </c>
      <c r="J37" s="14">
        <v>892984.01</v>
      </c>
      <c r="K37" s="14">
        <v>171355.5</v>
      </c>
      <c r="L37" s="14">
        <v>115510.2</v>
      </c>
      <c r="M37" s="14"/>
      <c r="P37" s="14"/>
      <c r="R37" s="14">
        <f t="shared" si="0"/>
        <v>1836858.8699999999</v>
      </c>
    </row>
    <row r="38" spans="3:18" s="11" customFormat="1" x14ac:dyDescent="0.25">
      <c r="C38" s="8" t="s">
        <v>48</v>
      </c>
      <c r="D38" s="9">
        <v>5400000</v>
      </c>
      <c r="E38" s="9">
        <f>+'[1]P1 Presupuesto Aprobado'!E38</f>
        <v>6002500</v>
      </c>
      <c r="F38" s="10">
        <v>69573.259999999995</v>
      </c>
      <c r="G38" s="10">
        <v>0</v>
      </c>
      <c r="H38" s="10">
        <v>507157.41</v>
      </c>
      <c r="I38" s="10">
        <v>616384.35</v>
      </c>
      <c r="J38" s="10">
        <v>18250</v>
      </c>
      <c r="K38" s="10">
        <v>34272.69</v>
      </c>
      <c r="L38" s="10">
        <v>9315.33</v>
      </c>
      <c r="M38" s="10"/>
      <c r="N38" s="10"/>
      <c r="O38" s="10"/>
      <c r="P38" s="10"/>
      <c r="R38" s="10">
        <f t="shared" si="0"/>
        <v>1254953.04</v>
      </c>
    </row>
    <row r="39" spans="3:18" x14ac:dyDescent="0.25">
      <c r="C39" s="12" t="s">
        <v>49</v>
      </c>
      <c r="D39" s="13">
        <v>5200000</v>
      </c>
      <c r="E39" s="13">
        <f>+'[1]P1 Presupuesto Aprobado'!E39</f>
        <v>5802500</v>
      </c>
      <c r="F39" s="14">
        <v>69573.259999999995</v>
      </c>
      <c r="G39" s="14">
        <v>0</v>
      </c>
      <c r="H39" s="14">
        <v>507157.41</v>
      </c>
      <c r="I39" s="14">
        <v>596384.35</v>
      </c>
      <c r="J39" s="14">
        <v>18250</v>
      </c>
      <c r="K39" s="14">
        <v>22772.69</v>
      </c>
      <c r="L39" s="14">
        <v>9315.33</v>
      </c>
      <c r="M39" s="14"/>
      <c r="P39" s="14"/>
      <c r="R39" s="14">
        <f t="shared" si="0"/>
        <v>1223453.04</v>
      </c>
    </row>
    <row r="40" spans="3:18" x14ac:dyDescent="0.25">
      <c r="C40" s="12" t="s">
        <v>50</v>
      </c>
      <c r="D40" s="13">
        <v>0</v>
      </c>
      <c r="E40" s="13">
        <f>+'[1]P1 Presupuesto Aprobado'!E40</f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/>
      <c r="P40" s="14"/>
      <c r="R40" s="14">
        <f t="shared" si="0"/>
        <v>0</v>
      </c>
    </row>
    <row r="41" spans="3:18" x14ac:dyDescent="0.25">
      <c r="C41" s="12" t="s">
        <v>51</v>
      </c>
      <c r="D41" s="13">
        <v>0</v>
      </c>
      <c r="E41" s="13">
        <f>+'[1]P1 Presupuesto Aprobado'!E41</f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/>
      <c r="P41" s="14"/>
      <c r="R41" s="14">
        <f t="shared" si="0"/>
        <v>0</v>
      </c>
    </row>
    <row r="42" spans="3:18" x14ac:dyDescent="0.25">
      <c r="C42" s="12" t="s">
        <v>52</v>
      </c>
      <c r="D42" s="13">
        <v>0</v>
      </c>
      <c r="E42" s="13">
        <f>+'[1]P1 Presupuesto Aprobado'!E42</f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/>
      <c r="P42" s="14"/>
      <c r="R42" s="14">
        <f t="shared" si="0"/>
        <v>0</v>
      </c>
    </row>
    <row r="43" spans="3:18" x14ac:dyDescent="0.25">
      <c r="C43" s="12" t="s">
        <v>53</v>
      </c>
      <c r="D43" s="13">
        <v>0</v>
      </c>
      <c r="E43" s="13">
        <f>+'[1]P1 Presupuesto Aprobado'!E43</f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/>
      <c r="P43" s="14"/>
      <c r="R43" s="14">
        <f t="shared" si="0"/>
        <v>0</v>
      </c>
    </row>
    <row r="44" spans="3:18" x14ac:dyDescent="0.25">
      <c r="C44" s="12" t="s">
        <v>54</v>
      </c>
      <c r="D44" s="13">
        <v>0</v>
      </c>
      <c r="E44" s="13">
        <f>+'[1]P1 Presupuesto Aprobado'!E44</f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/>
      <c r="P44" s="14"/>
      <c r="R44" s="14">
        <f t="shared" si="0"/>
        <v>0</v>
      </c>
    </row>
    <row r="45" spans="3:18" x14ac:dyDescent="0.25">
      <c r="C45" s="12" t="s">
        <v>55</v>
      </c>
      <c r="D45" s="13">
        <v>0</v>
      </c>
      <c r="E45" s="13">
        <f>+'[1]P1 Presupuesto Aprobado'!E45</f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/>
      <c r="P45" s="14"/>
      <c r="R45" s="14">
        <f t="shared" si="0"/>
        <v>0</v>
      </c>
    </row>
    <row r="46" spans="3:18" x14ac:dyDescent="0.25">
      <c r="C46" s="12" t="s">
        <v>56</v>
      </c>
      <c r="D46" s="13">
        <v>200000</v>
      </c>
      <c r="E46" s="13">
        <f>+'[1]P1 Presupuesto Aprobado'!E46</f>
        <v>200000</v>
      </c>
      <c r="F46" s="14">
        <v>0</v>
      </c>
      <c r="G46" s="14">
        <v>0</v>
      </c>
      <c r="H46" s="14">
        <v>0</v>
      </c>
      <c r="I46" s="14">
        <v>20000</v>
      </c>
      <c r="J46" s="14">
        <v>0</v>
      </c>
      <c r="K46" s="14">
        <v>11500</v>
      </c>
      <c r="L46" s="14">
        <v>0</v>
      </c>
      <c r="M46" s="14"/>
      <c r="P46" s="14"/>
      <c r="R46" s="14">
        <f t="shared" si="0"/>
        <v>31500</v>
      </c>
    </row>
    <row r="47" spans="3:18" s="11" customFormat="1" x14ac:dyDescent="0.25">
      <c r="C47" s="8" t="s">
        <v>57</v>
      </c>
      <c r="D47" s="9">
        <v>0</v>
      </c>
      <c r="E47" s="9">
        <f>+'[1]P1 Presupuesto Aprobado'!E47</f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/>
      <c r="N47" s="10"/>
      <c r="O47" s="10"/>
      <c r="P47" s="10"/>
      <c r="R47" s="10">
        <f t="shared" si="0"/>
        <v>0</v>
      </c>
    </row>
    <row r="48" spans="3:18" x14ac:dyDescent="0.25">
      <c r="C48" s="12" t="s">
        <v>58</v>
      </c>
      <c r="D48" s="13">
        <v>0</v>
      </c>
      <c r="E48" s="13">
        <f>+'[1]P1 Presupuesto Aprobado'!E48</f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/>
      <c r="P48" s="14"/>
      <c r="R48" s="14">
        <f t="shared" si="0"/>
        <v>0</v>
      </c>
    </row>
    <row r="49" spans="3:18" x14ac:dyDescent="0.25">
      <c r="C49" s="12" t="s">
        <v>59</v>
      </c>
      <c r="D49" s="13">
        <v>0</v>
      </c>
      <c r="E49" s="13">
        <f>+'[1]P1 Presupuesto Aprobado'!E49</f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/>
      <c r="P49" s="14"/>
      <c r="R49" s="14">
        <f t="shared" si="0"/>
        <v>0</v>
      </c>
    </row>
    <row r="50" spans="3:18" x14ac:dyDescent="0.25">
      <c r="C50" s="12" t="s">
        <v>60</v>
      </c>
      <c r="D50" s="13">
        <v>0</v>
      </c>
      <c r="E50" s="13">
        <f>+'[1]P1 Presupuesto Aprobado'!E50</f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/>
      <c r="P50" s="14"/>
      <c r="R50" s="14">
        <f t="shared" si="0"/>
        <v>0</v>
      </c>
    </row>
    <row r="51" spans="3:18" x14ac:dyDescent="0.25">
      <c r="C51" s="12" t="s">
        <v>61</v>
      </c>
      <c r="D51" s="13">
        <v>0</v>
      </c>
      <c r="E51" s="13">
        <f>+'[1]P1 Presupuesto Aprobado'!E51</f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/>
      <c r="P51" s="14"/>
      <c r="R51" s="14">
        <f t="shared" si="0"/>
        <v>0</v>
      </c>
    </row>
    <row r="52" spans="3:18" x14ac:dyDescent="0.25">
      <c r="C52" s="12" t="s">
        <v>62</v>
      </c>
      <c r="D52" s="13">
        <v>0</v>
      </c>
      <c r="E52" s="13">
        <f>+'[1]P1 Presupuesto Aprobado'!E52</f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/>
      <c r="P52" s="14"/>
      <c r="R52" s="14">
        <f t="shared" si="0"/>
        <v>0</v>
      </c>
    </row>
    <row r="53" spans="3:18" x14ac:dyDescent="0.25">
      <c r="C53" s="12" t="s">
        <v>63</v>
      </c>
      <c r="D53" s="13">
        <v>0</v>
      </c>
      <c r="E53" s="13">
        <f>+'[1]P1 Presupuesto Aprobado'!E53</f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/>
      <c r="P53" s="14"/>
      <c r="R53" s="14">
        <f t="shared" si="0"/>
        <v>0</v>
      </c>
    </row>
    <row r="54" spans="3:18" s="11" customFormat="1" x14ac:dyDescent="0.25">
      <c r="C54" s="8" t="s">
        <v>64</v>
      </c>
      <c r="D54" s="9">
        <v>69920000</v>
      </c>
      <c r="E54" s="9">
        <f>+'[1]P1 Presupuesto Aprobado'!E54</f>
        <v>54940000</v>
      </c>
      <c r="F54" s="10">
        <v>0</v>
      </c>
      <c r="G54" s="10">
        <v>0</v>
      </c>
      <c r="H54" s="10">
        <v>141246</v>
      </c>
      <c r="I54" s="10">
        <v>4582060.67</v>
      </c>
      <c r="J54" s="10">
        <v>56000</v>
      </c>
      <c r="K54" s="10">
        <v>87316.34</v>
      </c>
      <c r="L54" s="10">
        <v>0</v>
      </c>
      <c r="M54" s="10"/>
      <c r="N54" s="10"/>
      <c r="O54" s="10"/>
      <c r="P54" s="10"/>
      <c r="R54" s="14">
        <f t="shared" si="0"/>
        <v>4866623.01</v>
      </c>
    </row>
    <row r="55" spans="3:18" x14ac:dyDescent="0.25">
      <c r="C55" s="12" t="s">
        <v>65</v>
      </c>
      <c r="D55" s="13">
        <v>49420000</v>
      </c>
      <c r="E55" s="13">
        <f>+'[1]P1 Presupuesto Aprobado'!E55</f>
        <v>39946140</v>
      </c>
      <c r="F55" s="14">
        <v>0</v>
      </c>
      <c r="G55" s="14">
        <v>0</v>
      </c>
      <c r="H55" s="14">
        <v>141246</v>
      </c>
      <c r="I55" s="14">
        <v>124244.6</v>
      </c>
      <c r="J55" s="14">
        <v>0</v>
      </c>
      <c r="K55" s="14">
        <v>0</v>
      </c>
      <c r="L55" s="14">
        <v>0</v>
      </c>
      <c r="M55" s="14"/>
      <c r="P55" s="14"/>
      <c r="R55" s="14">
        <f t="shared" si="0"/>
        <v>265490.59999999998</v>
      </c>
    </row>
    <row r="56" spans="3:18" x14ac:dyDescent="0.25">
      <c r="C56" s="12" t="s">
        <v>66</v>
      </c>
      <c r="D56" s="13">
        <v>3000000</v>
      </c>
      <c r="E56" s="13">
        <f>+'[1]P1 Presupuesto Aprobado'!E56</f>
        <v>2600000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/>
      <c r="P56" s="14"/>
      <c r="R56" s="14">
        <f t="shared" si="0"/>
        <v>0</v>
      </c>
    </row>
    <row r="57" spans="3:18" x14ac:dyDescent="0.25">
      <c r="C57" s="12" t="s">
        <v>67</v>
      </c>
      <c r="D57" s="13">
        <v>0</v>
      </c>
      <c r="E57" s="13">
        <f>+'[1]P1 Presupuesto Aprobado'!E57</f>
        <v>30000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24663.14</v>
      </c>
      <c r="L57" s="14">
        <v>0</v>
      </c>
      <c r="M57" s="14"/>
      <c r="P57" s="14"/>
      <c r="R57" s="14">
        <f t="shared" si="0"/>
        <v>24663.14</v>
      </c>
    </row>
    <row r="58" spans="3:18" x14ac:dyDescent="0.25">
      <c r="C58" s="12" t="s">
        <v>68</v>
      </c>
      <c r="D58" s="13">
        <v>0</v>
      </c>
      <c r="E58" s="13">
        <f>+'[1]P1 Presupuesto Aprobado'!E58</f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/>
      <c r="P58" s="14"/>
      <c r="R58" s="14">
        <f t="shared" si="0"/>
        <v>0</v>
      </c>
    </row>
    <row r="59" spans="3:18" x14ac:dyDescent="0.25">
      <c r="C59" s="12" t="s">
        <v>69</v>
      </c>
      <c r="D59" s="13">
        <v>12500000</v>
      </c>
      <c r="E59" s="13">
        <f>+'[1]P1 Presupuesto Aprobado'!E59</f>
        <v>9662960</v>
      </c>
      <c r="F59" s="14">
        <v>0</v>
      </c>
      <c r="G59" s="14">
        <v>0</v>
      </c>
      <c r="H59" s="14">
        <v>0</v>
      </c>
      <c r="I59" s="14">
        <v>4457816.07</v>
      </c>
      <c r="J59" s="14">
        <v>0</v>
      </c>
      <c r="K59" s="14">
        <v>56892.44</v>
      </c>
      <c r="L59" s="14">
        <v>0</v>
      </c>
      <c r="M59" s="14"/>
      <c r="P59" s="14"/>
      <c r="R59" s="14">
        <f t="shared" si="0"/>
        <v>4514708.5100000007</v>
      </c>
    </row>
    <row r="60" spans="3:18" x14ac:dyDescent="0.25">
      <c r="C60" s="12" t="s">
        <v>70</v>
      </c>
      <c r="D60" s="13"/>
      <c r="E60" s="13">
        <f>+'[1]P1 Presupuesto Aprobado'!E60</f>
        <v>20000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5760.76</v>
      </c>
      <c r="L60" s="14">
        <v>0</v>
      </c>
      <c r="M60" s="14"/>
      <c r="P60" s="14"/>
      <c r="R60" s="14">
        <f t="shared" si="0"/>
        <v>5760.76</v>
      </c>
    </row>
    <row r="61" spans="3:18" x14ac:dyDescent="0.25">
      <c r="C61" s="12" t="s">
        <v>71</v>
      </c>
      <c r="D61" s="13">
        <v>0</v>
      </c>
      <c r="E61" s="13">
        <f>+'[1]P1 Presupuesto Aprobado'!E61</f>
        <v>100000</v>
      </c>
      <c r="F61" s="14">
        <v>0</v>
      </c>
      <c r="G61" s="14">
        <v>0</v>
      </c>
      <c r="H61" s="14">
        <v>0</v>
      </c>
      <c r="I61" s="14">
        <v>0</v>
      </c>
      <c r="J61" s="14">
        <v>56000</v>
      </c>
      <c r="K61" s="14">
        <v>0</v>
      </c>
      <c r="L61" s="14">
        <v>0</v>
      </c>
      <c r="M61" s="14"/>
      <c r="P61" s="14"/>
      <c r="R61" s="14">
        <f t="shared" si="0"/>
        <v>56000</v>
      </c>
    </row>
    <row r="62" spans="3:18" x14ac:dyDescent="0.25">
      <c r="C62" s="12" t="s">
        <v>72</v>
      </c>
      <c r="D62" s="13">
        <v>5000000</v>
      </c>
      <c r="E62" s="13">
        <f>+'[1]P1 Presupuesto Aprobado'!E62</f>
        <v>2000000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/>
      <c r="P62" s="10"/>
      <c r="R62" s="14">
        <f t="shared" si="0"/>
        <v>0</v>
      </c>
    </row>
    <row r="63" spans="3:18" x14ac:dyDescent="0.25">
      <c r="C63" s="12" t="s">
        <v>73</v>
      </c>
      <c r="D63" s="13">
        <v>0</v>
      </c>
      <c r="E63" s="13">
        <f>+'[1]P1 Presupuesto Aprobado'!E63</f>
        <v>580900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/>
      <c r="P63" s="14"/>
      <c r="R63" s="14">
        <f t="shared" si="0"/>
        <v>0</v>
      </c>
    </row>
    <row r="64" spans="3:18" s="11" customFormat="1" x14ac:dyDescent="0.25">
      <c r="C64" s="8" t="s">
        <v>74</v>
      </c>
      <c r="D64" s="9">
        <v>0</v>
      </c>
      <c r="E64" s="9">
        <f>+'[1]P1 Presupuesto Aprobado'!E64</f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/>
      <c r="N64" s="10"/>
      <c r="O64" s="10"/>
      <c r="P64" s="10"/>
      <c r="R64" s="10">
        <f t="shared" si="0"/>
        <v>0</v>
      </c>
    </row>
    <row r="65" spans="3:18" x14ac:dyDescent="0.25">
      <c r="C65" s="12" t="s">
        <v>75</v>
      </c>
      <c r="D65" s="13">
        <v>0</v>
      </c>
      <c r="E65" s="13">
        <f>+'[1]P1 Presupuesto Aprobado'!E65</f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/>
      <c r="P65" s="14"/>
      <c r="R65" s="14">
        <f t="shared" si="0"/>
        <v>0</v>
      </c>
    </row>
    <row r="66" spans="3:18" x14ac:dyDescent="0.25">
      <c r="C66" s="12" t="s">
        <v>76</v>
      </c>
      <c r="D66" s="13">
        <v>0</v>
      </c>
      <c r="E66" s="13">
        <f>+'[1]P1 Presupuesto Aprobado'!E66</f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/>
      <c r="P66" s="14"/>
      <c r="R66" s="14">
        <f t="shared" si="0"/>
        <v>0</v>
      </c>
    </row>
    <row r="67" spans="3:18" x14ac:dyDescent="0.25">
      <c r="C67" s="12" t="s">
        <v>77</v>
      </c>
      <c r="D67" s="13">
        <v>0</v>
      </c>
      <c r="E67" s="13">
        <f>+'[1]P1 Presupuesto Aprobado'!E67</f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/>
      <c r="P67" s="14"/>
      <c r="R67" s="14">
        <f t="shared" si="0"/>
        <v>0</v>
      </c>
    </row>
    <row r="68" spans="3:18" x14ac:dyDescent="0.25">
      <c r="C68" s="12" t="s">
        <v>78</v>
      </c>
      <c r="D68" s="13">
        <v>0</v>
      </c>
      <c r="E68" s="13">
        <f>+'[1]P1 Presupuesto Aprobado'!E68</f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/>
      <c r="P68" s="14"/>
      <c r="R68" s="14">
        <f t="shared" si="0"/>
        <v>0</v>
      </c>
    </row>
    <row r="69" spans="3:18" s="11" customFormat="1" x14ac:dyDescent="0.25">
      <c r="C69" s="8" t="s">
        <v>79</v>
      </c>
      <c r="D69" s="9">
        <v>0</v>
      </c>
      <c r="E69" s="9">
        <f>+'[1]P1 Presupuesto Aprobado'!E69</f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/>
      <c r="N69" s="10"/>
      <c r="O69" s="10"/>
      <c r="P69" s="10"/>
      <c r="R69" s="10">
        <f t="shared" si="0"/>
        <v>0</v>
      </c>
    </row>
    <row r="70" spans="3:18" x14ac:dyDescent="0.25">
      <c r="C70" s="12" t="s">
        <v>80</v>
      </c>
      <c r="D70" s="13">
        <v>0</v>
      </c>
      <c r="E70" s="13">
        <f>+'[1]P1 Presupuesto Aprobado'!E70</f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/>
      <c r="P70" s="14"/>
      <c r="R70" s="14">
        <f t="shared" si="0"/>
        <v>0</v>
      </c>
    </row>
    <row r="71" spans="3:18" x14ac:dyDescent="0.25">
      <c r="C71" s="12" t="s">
        <v>81</v>
      </c>
      <c r="D71" s="13">
        <v>0</v>
      </c>
      <c r="E71" s="13">
        <f>+'[1]P1 Presupuesto Aprobado'!E71</f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/>
      <c r="P71" s="14"/>
      <c r="R71" s="14">
        <f t="shared" si="0"/>
        <v>0</v>
      </c>
    </row>
    <row r="72" spans="3:18" x14ac:dyDescent="0.25">
      <c r="C72" s="8" t="s">
        <v>82</v>
      </c>
      <c r="D72" s="9">
        <v>0</v>
      </c>
      <c r="E72" s="9">
        <f>+'[1]P1 Presupuesto Aprobado'!E72</f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/>
      <c r="P72" s="14"/>
      <c r="R72" s="14">
        <f t="shared" si="0"/>
        <v>0</v>
      </c>
    </row>
    <row r="73" spans="3:18" x14ac:dyDescent="0.25">
      <c r="C73" s="12" t="s">
        <v>83</v>
      </c>
      <c r="D73" s="13">
        <v>0</v>
      </c>
      <c r="E73" s="13">
        <f>+'[1]P1 Presupuesto Aprobado'!E73</f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/>
      <c r="P73" s="14"/>
      <c r="R73" s="14">
        <f t="shared" si="0"/>
        <v>0</v>
      </c>
    </row>
    <row r="74" spans="3:18" x14ac:dyDescent="0.25">
      <c r="C74" s="12" t="s">
        <v>84</v>
      </c>
      <c r="D74" s="13">
        <v>0</v>
      </c>
      <c r="E74" s="13">
        <f>+'[1]P1 Presupuesto Aprobado'!E74</f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/>
      <c r="P74" s="14"/>
      <c r="R74" s="14">
        <f t="shared" si="0"/>
        <v>0</v>
      </c>
    </row>
    <row r="75" spans="3:18" x14ac:dyDescent="0.25">
      <c r="C75" s="12" t="s">
        <v>85</v>
      </c>
      <c r="D75" s="13">
        <v>0</v>
      </c>
      <c r="E75" s="13">
        <f>+'[1]P1 Presupuesto Aprobado'!E75</f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/>
      <c r="P75" s="14"/>
      <c r="R75" s="14">
        <f t="shared" si="0"/>
        <v>0</v>
      </c>
    </row>
    <row r="76" spans="3:18" x14ac:dyDescent="0.25">
      <c r="C76" s="4" t="s">
        <v>86</v>
      </c>
      <c r="D76" s="5">
        <v>0</v>
      </c>
      <c r="E76" s="5">
        <f>+'[1]P1 Presupuesto Aprobado'!E76</f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/>
      <c r="N76" s="6"/>
      <c r="O76" s="6"/>
      <c r="P76" s="6"/>
      <c r="Q76" s="5"/>
      <c r="R76" s="5">
        <f>SUM(E76:Q76)</f>
        <v>0</v>
      </c>
    </row>
    <row r="77" spans="3:18" x14ac:dyDescent="0.25">
      <c r="C77" s="8" t="s">
        <v>87</v>
      </c>
      <c r="D77" s="9">
        <v>0</v>
      </c>
      <c r="E77" s="9">
        <f>+'[1]P1 Presupuesto Aprobado'!E77</f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/>
      <c r="P77" s="14"/>
      <c r="R77" s="14">
        <f>SUM(F77:Q77)</f>
        <v>0</v>
      </c>
    </row>
    <row r="78" spans="3:18" x14ac:dyDescent="0.25">
      <c r="C78" s="12" t="s">
        <v>88</v>
      </c>
      <c r="D78" s="13">
        <v>0</v>
      </c>
      <c r="E78" s="13">
        <f>+'[1]P1 Presupuesto Aprobado'!E78</f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/>
      <c r="P78" s="14"/>
      <c r="R78" s="14">
        <f t="shared" ref="R78:R84" si="1">SUM(F78:Q78)</f>
        <v>0</v>
      </c>
    </row>
    <row r="79" spans="3:18" x14ac:dyDescent="0.25">
      <c r="C79" s="12" t="s">
        <v>89</v>
      </c>
      <c r="D79" s="13">
        <v>0</v>
      </c>
      <c r="E79" s="13">
        <f>+'[1]P1 Presupuesto Aprobado'!E79</f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/>
      <c r="P79" s="14"/>
      <c r="R79" s="14">
        <f t="shared" si="1"/>
        <v>0</v>
      </c>
    </row>
    <row r="80" spans="3:18" x14ac:dyDescent="0.25">
      <c r="C80" s="8" t="s">
        <v>90</v>
      </c>
      <c r="D80" s="9">
        <v>0</v>
      </c>
      <c r="E80" s="9">
        <f>+'[1]P1 Presupuesto Aprobado'!E80</f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/>
      <c r="P80" s="14"/>
      <c r="R80" s="14">
        <f t="shared" si="1"/>
        <v>0</v>
      </c>
    </row>
    <row r="81" spans="3:18" x14ac:dyDescent="0.25">
      <c r="C81" s="12" t="s">
        <v>91</v>
      </c>
      <c r="D81" s="13">
        <v>0</v>
      </c>
      <c r="E81" s="13">
        <f>+'[1]P1 Presupuesto Aprobado'!E81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/>
      <c r="P81" s="14"/>
      <c r="R81" s="14">
        <f t="shared" si="1"/>
        <v>0</v>
      </c>
    </row>
    <row r="82" spans="3:18" x14ac:dyDescent="0.25">
      <c r="C82" s="12" t="s">
        <v>92</v>
      </c>
      <c r="D82" s="13">
        <v>0</v>
      </c>
      <c r="E82" s="13">
        <f>+'[1]P1 Presupuesto Aprobado'!E82</f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/>
      <c r="P82" s="14"/>
      <c r="R82" s="14">
        <f t="shared" si="1"/>
        <v>0</v>
      </c>
    </row>
    <row r="83" spans="3:18" x14ac:dyDescent="0.25">
      <c r="C83" s="8" t="s">
        <v>93</v>
      </c>
      <c r="D83" s="9">
        <v>0</v>
      </c>
      <c r="E83" s="9">
        <f>+'[1]P1 Presupuesto Aprobado'!E83</f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/>
      <c r="P83" s="14"/>
      <c r="R83" s="14">
        <f t="shared" si="1"/>
        <v>0</v>
      </c>
    </row>
    <row r="84" spans="3:18" x14ac:dyDescent="0.25">
      <c r="C84" s="12" t="s">
        <v>94</v>
      </c>
      <c r="D84" s="13">
        <v>0</v>
      </c>
      <c r="E84" s="13">
        <f>+'[1]P1 Presupuesto Aprobado'!E84</f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/>
      <c r="P84" s="14"/>
      <c r="R84" s="14">
        <f t="shared" si="1"/>
        <v>0</v>
      </c>
    </row>
    <row r="85" spans="3:18" x14ac:dyDescent="0.25">
      <c r="C85" s="17" t="s">
        <v>95</v>
      </c>
      <c r="D85" s="18">
        <v>498313348</v>
      </c>
      <c r="E85" s="18">
        <f>+'[1]P1 Presupuesto Aprobado'!E85</f>
        <v>499485728.80000001</v>
      </c>
      <c r="F85" s="18">
        <f>+F11</f>
        <v>705477.88</v>
      </c>
      <c r="G85" s="18">
        <f t="shared" ref="G85:R85" si="2">+G11</f>
        <v>41607025.289999999</v>
      </c>
      <c r="H85" s="18">
        <f t="shared" si="2"/>
        <v>28822911.599999998</v>
      </c>
      <c r="I85" s="18">
        <f t="shared" si="2"/>
        <v>42623102.189999998</v>
      </c>
      <c r="J85" s="18">
        <f t="shared" si="2"/>
        <v>37398035.659999996</v>
      </c>
      <c r="K85" s="18">
        <f t="shared" si="2"/>
        <v>36170214.400000006</v>
      </c>
      <c r="L85" s="18">
        <f t="shared" si="2"/>
        <v>36665976.290000007</v>
      </c>
      <c r="M85" s="18"/>
      <c r="N85" s="19"/>
      <c r="O85" s="19"/>
      <c r="P85" s="18"/>
      <c r="Q85" s="18">
        <f t="shared" si="2"/>
        <v>0</v>
      </c>
      <c r="R85" s="18">
        <f t="shared" si="2"/>
        <v>223992743.31</v>
      </c>
    </row>
    <row r="87" spans="3:18" ht="18.75" x14ac:dyDescent="0.25">
      <c r="C87" s="20" t="s">
        <v>96</v>
      </c>
      <c r="D87" s="21"/>
      <c r="E87" s="21"/>
    </row>
    <row r="88" spans="3:18" x14ac:dyDescent="0.25">
      <c r="C88" s="22" t="s">
        <v>97</v>
      </c>
      <c r="D88" s="23"/>
      <c r="E88" s="23"/>
    </row>
    <row r="89" spans="3:18" x14ac:dyDescent="0.25">
      <c r="C89" s="22" t="s">
        <v>98</v>
      </c>
      <c r="D89" s="23"/>
      <c r="E89" s="23"/>
    </row>
    <row r="90" spans="3:18" x14ac:dyDescent="0.25">
      <c r="C90" s="22" t="s">
        <v>99</v>
      </c>
      <c r="D90" s="23"/>
      <c r="E90" s="23"/>
    </row>
    <row r="91" spans="3:18" x14ac:dyDescent="0.25">
      <c r="C91" s="22" t="s">
        <v>100</v>
      </c>
      <c r="D91" s="23"/>
      <c r="E91" s="23"/>
    </row>
    <row r="92" spans="3:18" x14ac:dyDescent="0.25">
      <c r="C92" s="22" t="s">
        <v>101</v>
      </c>
      <c r="D92" s="23"/>
      <c r="E92" s="23"/>
    </row>
    <row r="93" spans="3:18" x14ac:dyDescent="0.25">
      <c r="C93" s="22" t="s">
        <v>102</v>
      </c>
      <c r="D93" s="23"/>
      <c r="E93" s="23"/>
    </row>
    <row r="94" spans="3:18" x14ac:dyDescent="0.25">
      <c r="C94" s="22"/>
      <c r="D94" s="23"/>
      <c r="E94" s="23"/>
    </row>
    <row r="95" spans="3:18" x14ac:dyDescent="0.25">
      <c r="C95" s="22"/>
      <c r="D95" s="23"/>
      <c r="E95" s="23"/>
    </row>
    <row r="96" spans="3:18" x14ac:dyDescent="0.25">
      <c r="C96" s="24" t="s">
        <v>103</v>
      </c>
      <c r="D96" s="24"/>
      <c r="E96" s="24"/>
    </row>
    <row r="97" spans="3:5" x14ac:dyDescent="0.25">
      <c r="C97" s="24" t="s">
        <v>104</v>
      </c>
      <c r="D97" s="24"/>
      <c r="E97" s="24"/>
    </row>
  </sheetData>
  <mergeCells count="11">
    <mergeCell ref="C96:E96"/>
    <mergeCell ref="C97:E97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Martinez</dc:creator>
  <cp:lastModifiedBy>Rosanna M. Florentino Martinez</cp:lastModifiedBy>
  <cp:lastPrinted>2021-12-13T14:00:29Z</cp:lastPrinted>
  <dcterms:created xsi:type="dcterms:W3CDTF">2021-12-10T13:15:52Z</dcterms:created>
  <dcterms:modified xsi:type="dcterms:W3CDTF">2021-12-13T14:01:06Z</dcterms:modified>
</cp:coreProperties>
</file>