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ESTADISTICAS\Transparencia\"/>
    </mc:Choice>
  </mc:AlternateContent>
  <xr:revisionPtr revIDLastSave="0" documentId="13_ncr:1_{8049262D-6D87-498D-B878-9BB8FD379156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Capacitados T4-2022" sheetId="1" r:id="rId1"/>
  </sheets>
  <definedNames>
    <definedName name="_xlnm._FilterDatabase" localSheetId="0" hidden="1">'Capacitados T4-2022'!$A$9:$Z$84</definedName>
    <definedName name="_xlnm.Print_Area" localSheetId="0">'Capacitados T4-2022'!$A$1:$L$99</definedName>
    <definedName name="_xlnm.Print_Titles" localSheetId="0">'Capacitados T4-2022'!$1:$9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" i="1" l="1"/>
  <c r="L83" i="1"/>
  <c r="G39" i="1"/>
  <c r="K68" i="1"/>
  <c r="K67" i="1"/>
  <c r="K66" i="1"/>
  <c r="K65" i="1"/>
  <c r="K64" i="1"/>
  <c r="K63" i="1"/>
  <c r="K62" i="1"/>
  <c r="K61" i="1"/>
  <c r="K60" i="1"/>
  <c r="K59" i="1"/>
  <c r="K58" i="1"/>
  <c r="K57" i="1"/>
  <c r="K32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72" i="1"/>
  <c r="G81" i="1"/>
  <c r="G79" i="1"/>
  <c r="G44" i="1"/>
  <c r="G43" i="1"/>
  <c r="G38" i="1"/>
  <c r="G33" i="1"/>
  <c r="K73" i="1"/>
  <c r="L73" i="1" s="1"/>
  <c r="K71" i="1"/>
  <c r="K70" i="1"/>
  <c r="K69" i="1"/>
  <c r="E83" i="1"/>
  <c r="F83" i="1"/>
  <c r="G83" i="1"/>
  <c r="D83" i="1"/>
  <c r="K80" i="1"/>
  <c r="K77" i="1"/>
  <c r="K75" i="1"/>
  <c r="K82" i="1"/>
  <c r="L69" i="1" l="1"/>
  <c r="L57" i="1"/>
  <c r="K81" i="1" l="1"/>
  <c r="K79" i="1"/>
  <c r="K78" i="1"/>
  <c r="K76" i="1"/>
  <c r="K56" i="1"/>
  <c r="L56" i="1" s="1"/>
  <c r="K10" i="1"/>
  <c r="K83" i="1" l="1"/>
  <c r="K86" i="1" s="1"/>
  <c r="L74" i="1"/>
  <c r="L32" i="1"/>
  <c r="L10" i="1"/>
</calcChain>
</file>

<file path=xl/sharedStrings.xml><?xml version="1.0" encoding="utf-8"?>
<sst xmlns="http://schemas.openxmlformats.org/spreadsheetml/2006/main" count="170" uniqueCount="72">
  <si>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</si>
  <si>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</si>
  <si>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</si>
  <si>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</si>
  <si>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</si>
  <si>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</si>
  <si>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</si>
  <si>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</si>
  <si>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</si>
  <si>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</si>
  <si>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</si>
  <si>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</si>
  <si>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</si>
  <si>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</si>
  <si>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</si>
  <si>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</si>
  <si>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</si>
  <si>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</si>
  <si>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</si>
  <si>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</si>
  <si>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</si>
  <si>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</si>
  <si>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</si>
  <si>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</si>
  <si>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</si>
  <si>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</si>
  <si>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</si>
  <si>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</si>
  <si>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</si>
  <si>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</si>
  <si>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</si>
  <si>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</si>
  <si>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</si>
  <si>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</si>
  <si>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</si>
  <si>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</si>
  <si>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</si>
  <si>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</si>
  <si>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</si>
  <si>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</si>
  <si>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</si>
  <si>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</si>
  <si>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</si>
  <si>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</si>
  <si>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</si>
  <si>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</si>
  <si>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</si>
  <si>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</si>
  <si>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</si>
  <si>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</si>
  <si>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</si>
  <si>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</si>
  <si>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</si>
  <si>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</si>
  <si>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</si>
  <si>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</si>
  <si>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</si>
  <si>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</si>
  <si>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</si>
  <si>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</si>
  <si>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</si>
  <si>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</si>
  <si>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</si>
  <si>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</si>
  <si>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Trimestre 4 / 2022 (Octubre, Noviembre, Diciembre)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</si>
  <si>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</si>
  <si>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</si>
  <si>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</si>
  <si>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</si>
  <si>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</si>
  <si>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</si>
  <si>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2022 (Octubre, Noviembre, 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</si>
</sst>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0" fillId="5" borderId="0" xfId="0" applyFont="1" applyFill="1"/>
    <xf numFmtId="0" fontId="13" fillId="5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2"/>
  <sheetViews>
    <sheetView tabSelected="1" zoomScaleNormal="100" zoomScaleSheetLayoutView="100" workbookViewId="0">
      <pane ySplit="9" topLeftCell="A84" activePane="bottomLeft" state="frozen"/>
      <selection pane="bottomLeft" activeCell="N77" sqref="N77"/>
    </sheetView>
  </sheetViews>
  <sheetFormatPr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01"/>
      <c r="C1" s="102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02"/>
      <c r="C2" s="102"/>
      <c r="D2" s="19"/>
      <c r="E2" s="19"/>
      <c r="F2" s="19"/>
      <c r="G2" s="103" t="s">
        <v>0</v>
      </c>
      <c r="H2" s="104"/>
      <c r="I2" s="104"/>
      <c r="J2" s="104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02"/>
      <c r="C3" s="102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02"/>
      <c r="C4" s="102"/>
      <c r="D4" s="18"/>
      <c r="E4" s="18"/>
      <c r="F4" s="18"/>
      <c r="G4" s="103" t="s">
        <v>1</v>
      </c>
      <c r="H4" s="104"/>
      <c r="I4" s="104"/>
      <c r="J4" s="104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02"/>
      <c r="C5" s="102"/>
      <c r="D5" s="22"/>
      <c r="E5" s="22"/>
      <c r="F5" s="22"/>
      <c r="G5" s="105" t="s">
        <v>64</v>
      </c>
      <c r="H5" s="104"/>
      <c r="I5" s="104"/>
      <c r="J5" s="104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05" t="s">
        <v>2</v>
      </c>
      <c r="H6" s="104"/>
      <c r="I6" s="104"/>
      <c r="J6" s="104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08" t="s">
        <v>3</v>
      </c>
      <c r="H7" s="104"/>
      <c r="I7" s="104"/>
      <c r="J7" s="104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06" t="s">
        <v>4</v>
      </c>
      <c r="C8" s="33" t="s">
        <v>5</v>
      </c>
      <c r="D8" s="109" t="s">
        <v>6</v>
      </c>
      <c r="E8" s="110"/>
      <c r="F8" s="110"/>
      <c r="G8" s="110"/>
      <c r="H8" s="87" t="s">
        <v>7</v>
      </c>
      <c r="I8" s="87" t="s">
        <v>8</v>
      </c>
      <c r="J8" s="87" t="s">
        <v>9</v>
      </c>
      <c r="K8" s="87" t="s">
        <v>10</v>
      </c>
      <c r="L8" s="87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07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88"/>
      <c r="I9" s="88"/>
      <c r="J9" s="88"/>
      <c r="K9" s="88"/>
      <c r="L9" s="88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89">
        <v>1</v>
      </c>
      <c r="C10" s="92" t="s">
        <v>21</v>
      </c>
      <c r="D10" s="42">
        <v>5</v>
      </c>
      <c r="E10" s="42">
        <v>0</v>
      </c>
      <c r="F10" s="42">
        <v>0</v>
      </c>
      <c r="G10" s="42">
        <v>0</v>
      </c>
      <c r="H10" s="38">
        <v>2022</v>
      </c>
      <c r="I10" s="35" t="s">
        <v>22</v>
      </c>
      <c r="J10" s="40" t="s">
        <v>18</v>
      </c>
      <c r="K10" s="47">
        <f>SUM(D10:G10)</f>
        <v>5</v>
      </c>
      <c r="L10" s="119">
        <f>SUM(K10:K31)</f>
        <v>940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x14ac:dyDescent="0.2">
      <c r="A11" s="8"/>
      <c r="B11" s="90"/>
      <c r="C11" s="93"/>
      <c r="D11" s="43">
        <v>10</v>
      </c>
      <c r="E11" s="43">
        <v>0</v>
      </c>
      <c r="F11" s="43">
        <v>0</v>
      </c>
      <c r="G11" s="43">
        <v>0</v>
      </c>
      <c r="H11" s="39">
        <v>2022</v>
      </c>
      <c r="I11" s="36" t="s">
        <v>23</v>
      </c>
      <c r="J11" s="41" t="s">
        <v>29</v>
      </c>
      <c r="K11" s="55">
        <f t="shared" ref="K11:K68" si="0">SUM(D11:G11)</f>
        <v>10</v>
      </c>
      <c r="L11" s="117"/>
      <c r="M11" s="8"/>
      <c r="N11" s="27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90"/>
      <c r="C12" s="93"/>
      <c r="D12" s="43">
        <v>0</v>
      </c>
      <c r="E12" s="43">
        <v>9</v>
      </c>
      <c r="F12" s="43">
        <v>0</v>
      </c>
      <c r="G12" s="43">
        <v>0</v>
      </c>
      <c r="H12" s="39">
        <v>2022</v>
      </c>
      <c r="I12" s="36" t="s">
        <v>50</v>
      </c>
      <c r="J12" s="41" t="s">
        <v>29</v>
      </c>
      <c r="K12" s="48">
        <f t="shared" si="0"/>
        <v>9</v>
      </c>
      <c r="L12" s="117"/>
      <c r="M12" s="8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90"/>
      <c r="C13" s="93"/>
      <c r="D13" s="43">
        <v>0</v>
      </c>
      <c r="E13" s="43">
        <v>16</v>
      </c>
      <c r="F13" s="43">
        <v>0</v>
      </c>
      <c r="G13" s="43">
        <v>0</v>
      </c>
      <c r="H13" s="39">
        <v>2022</v>
      </c>
      <c r="I13" s="37" t="s">
        <v>47</v>
      </c>
      <c r="J13" s="41" t="s">
        <v>18</v>
      </c>
      <c r="K13" s="48">
        <f t="shared" si="0"/>
        <v>16</v>
      </c>
      <c r="L13" s="117"/>
      <c r="M13" s="8"/>
      <c r="N13" s="27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90"/>
      <c r="C14" s="93"/>
      <c r="D14" s="43">
        <v>0</v>
      </c>
      <c r="E14" s="43">
        <v>20</v>
      </c>
      <c r="F14" s="43">
        <v>0</v>
      </c>
      <c r="G14" s="43">
        <v>16</v>
      </c>
      <c r="H14" s="39">
        <v>2022</v>
      </c>
      <c r="I14" s="37" t="s">
        <v>14</v>
      </c>
      <c r="J14" s="41" t="s">
        <v>45</v>
      </c>
      <c r="K14" s="48">
        <f t="shared" si="0"/>
        <v>36</v>
      </c>
      <c r="L14" s="117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90"/>
      <c r="C15" s="93"/>
      <c r="D15" s="43">
        <v>0</v>
      </c>
      <c r="E15" s="43">
        <v>23</v>
      </c>
      <c r="F15" s="43">
        <v>16</v>
      </c>
      <c r="G15" s="43">
        <v>17</v>
      </c>
      <c r="H15" s="39">
        <v>2022</v>
      </c>
      <c r="I15" s="37" t="s">
        <v>48</v>
      </c>
      <c r="J15" s="41" t="s">
        <v>44</v>
      </c>
      <c r="K15" s="48">
        <f t="shared" si="0"/>
        <v>56</v>
      </c>
      <c r="L15" s="117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ht="30" x14ac:dyDescent="0.2">
      <c r="A16" s="8"/>
      <c r="B16" s="90"/>
      <c r="C16" s="93"/>
      <c r="D16" s="43">
        <v>0</v>
      </c>
      <c r="E16" s="43">
        <v>11</v>
      </c>
      <c r="F16" s="43">
        <v>0</v>
      </c>
      <c r="G16" s="43">
        <v>0</v>
      </c>
      <c r="H16" s="39">
        <v>2022</v>
      </c>
      <c r="I16" s="37" t="s">
        <v>34</v>
      </c>
      <c r="J16" s="41" t="s">
        <v>30</v>
      </c>
      <c r="K16" s="48">
        <f t="shared" si="0"/>
        <v>11</v>
      </c>
      <c r="L16" s="117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x14ac:dyDescent="0.2">
      <c r="A17" s="8"/>
      <c r="B17" s="90"/>
      <c r="C17" s="93"/>
      <c r="D17" s="43">
        <v>17</v>
      </c>
      <c r="E17" s="43">
        <v>0</v>
      </c>
      <c r="F17" s="43">
        <v>0</v>
      </c>
      <c r="G17" s="43">
        <v>0</v>
      </c>
      <c r="H17" s="39">
        <v>2022</v>
      </c>
      <c r="I17" s="36" t="s">
        <v>24</v>
      </c>
      <c r="J17" s="41" t="s">
        <v>29</v>
      </c>
      <c r="K17" s="48">
        <f t="shared" si="0"/>
        <v>17</v>
      </c>
      <c r="L17" s="117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90"/>
      <c r="C18" s="93"/>
      <c r="D18" s="43">
        <v>0</v>
      </c>
      <c r="E18" s="43">
        <v>0</v>
      </c>
      <c r="F18" s="43">
        <v>16</v>
      </c>
      <c r="G18" s="43">
        <v>0</v>
      </c>
      <c r="H18" s="39">
        <v>2022</v>
      </c>
      <c r="I18" s="36" t="s">
        <v>58</v>
      </c>
      <c r="J18" s="41" t="s">
        <v>45</v>
      </c>
      <c r="K18" s="48">
        <f t="shared" si="0"/>
        <v>16</v>
      </c>
      <c r="L18" s="117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90"/>
      <c r="C19" s="93"/>
      <c r="D19" s="43">
        <v>0</v>
      </c>
      <c r="E19" s="43">
        <v>0</v>
      </c>
      <c r="F19" s="43">
        <v>0</v>
      </c>
      <c r="G19" s="43">
        <v>34</v>
      </c>
      <c r="H19" s="39">
        <v>2022</v>
      </c>
      <c r="I19" s="36" t="s">
        <v>65</v>
      </c>
      <c r="J19" s="41" t="s">
        <v>45</v>
      </c>
      <c r="K19" s="48">
        <f t="shared" si="0"/>
        <v>34</v>
      </c>
      <c r="L19" s="117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ht="30" x14ac:dyDescent="0.2">
      <c r="A20" s="8"/>
      <c r="B20" s="90"/>
      <c r="C20" s="93"/>
      <c r="D20" s="43">
        <v>7</v>
      </c>
      <c r="E20" s="43">
        <v>0</v>
      </c>
      <c r="F20" s="43">
        <v>0</v>
      </c>
      <c r="G20" s="43">
        <v>0</v>
      </c>
      <c r="H20" s="39">
        <v>2022</v>
      </c>
      <c r="I20" s="36" t="s">
        <v>25</v>
      </c>
      <c r="J20" s="41" t="s">
        <v>30</v>
      </c>
      <c r="K20" s="48">
        <f t="shared" si="0"/>
        <v>7</v>
      </c>
      <c r="L20" s="117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90"/>
      <c r="C21" s="93"/>
      <c r="D21" s="43">
        <v>7</v>
      </c>
      <c r="E21" s="43">
        <v>26</v>
      </c>
      <c r="F21" s="43">
        <v>16</v>
      </c>
      <c r="G21" s="43">
        <v>30</v>
      </c>
      <c r="H21" s="39">
        <v>2022</v>
      </c>
      <c r="I21" s="36" t="s">
        <v>31</v>
      </c>
      <c r="J21" s="41" t="s">
        <v>29</v>
      </c>
      <c r="K21" s="48">
        <f t="shared" si="0"/>
        <v>79</v>
      </c>
      <c r="L21" s="117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90"/>
      <c r="C22" s="93"/>
      <c r="D22" s="43">
        <v>0</v>
      </c>
      <c r="E22" s="43">
        <v>60</v>
      </c>
      <c r="F22" s="43">
        <v>48</v>
      </c>
      <c r="G22" s="43">
        <v>47</v>
      </c>
      <c r="H22" s="39">
        <v>2022</v>
      </c>
      <c r="I22" s="36" t="s">
        <v>37</v>
      </c>
      <c r="J22" s="41" t="s">
        <v>29</v>
      </c>
      <c r="K22" s="48">
        <f t="shared" si="0"/>
        <v>155</v>
      </c>
      <c r="L22" s="117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90"/>
      <c r="C23" s="93"/>
      <c r="D23" s="43">
        <v>0</v>
      </c>
      <c r="E23" s="43">
        <v>0</v>
      </c>
      <c r="F23" s="43">
        <v>0</v>
      </c>
      <c r="G23" s="43">
        <v>31</v>
      </c>
      <c r="H23" s="39">
        <v>2022</v>
      </c>
      <c r="I23" s="36" t="s">
        <v>26</v>
      </c>
      <c r="J23" s="41" t="s">
        <v>29</v>
      </c>
      <c r="K23" s="48">
        <f t="shared" si="0"/>
        <v>31</v>
      </c>
      <c r="L23" s="117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90"/>
      <c r="C24" s="93"/>
      <c r="D24" s="43">
        <v>0</v>
      </c>
      <c r="E24" s="43">
        <v>0</v>
      </c>
      <c r="F24" s="43">
        <v>16</v>
      </c>
      <c r="G24" s="43">
        <v>0</v>
      </c>
      <c r="H24" s="39">
        <v>2022</v>
      </c>
      <c r="I24" s="36" t="s">
        <v>52</v>
      </c>
      <c r="J24" s="41" t="s">
        <v>18</v>
      </c>
      <c r="K24" s="48">
        <f t="shared" si="0"/>
        <v>16</v>
      </c>
      <c r="L24" s="117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90"/>
      <c r="C25" s="93"/>
      <c r="D25" s="43">
        <v>0</v>
      </c>
      <c r="E25" s="43">
        <v>28</v>
      </c>
      <c r="F25" s="43">
        <v>30</v>
      </c>
      <c r="G25" s="43">
        <v>28</v>
      </c>
      <c r="H25" s="39">
        <v>2022</v>
      </c>
      <c r="I25" s="36" t="s">
        <v>19</v>
      </c>
      <c r="J25" s="41" t="s">
        <v>18</v>
      </c>
      <c r="K25" s="48">
        <f t="shared" si="0"/>
        <v>86</v>
      </c>
      <c r="L25" s="117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90"/>
      <c r="C26" s="93"/>
      <c r="D26" s="43">
        <v>0</v>
      </c>
      <c r="E26" s="43">
        <v>0</v>
      </c>
      <c r="F26" s="43">
        <v>0</v>
      </c>
      <c r="G26" s="43">
        <v>34</v>
      </c>
      <c r="H26" s="39">
        <v>2022</v>
      </c>
      <c r="I26" s="36" t="s">
        <v>66</v>
      </c>
      <c r="J26" s="41" t="s">
        <v>45</v>
      </c>
      <c r="K26" s="48">
        <f t="shared" si="0"/>
        <v>34</v>
      </c>
      <c r="L26" s="117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90"/>
      <c r="C27" s="93"/>
      <c r="D27" s="43">
        <v>0</v>
      </c>
      <c r="E27" s="56">
        <v>33</v>
      </c>
      <c r="F27" s="43">
        <v>31</v>
      </c>
      <c r="G27" s="43">
        <v>16</v>
      </c>
      <c r="H27" s="39">
        <v>2022</v>
      </c>
      <c r="I27" s="36" t="s">
        <v>27</v>
      </c>
      <c r="J27" s="41" t="s">
        <v>18</v>
      </c>
      <c r="K27" s="48">
        <f t="shared" si="0"/>
        <v>80</v>
      </c>
      <c r="L27" s="117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90"/>
      <c r="C28" s="93"/>
      <c r="D28" s="43">
        <v>0</v>
      </c>
      <c r="E28" s="43">
        <v>31</v>
      </c>
      <c r="F28" s="59">
        <v>15</v>
      </c>
      <c r="G28" s="59">
        <v>15</v>
      </c>
      <c r="H28" s="39">
        <v>2022</v>
      </c>
      <c r="I28" s="36" t="s">
        <v>49</v>
      </c>
      <c r="J28" s="41" t="s">
        <v>45</v>
      </c>
      <c r="K28" s="48">
        <f t="shared" si="0"/>
        <v>61</v>
      </c>
      <c r="L28" s="117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90"/>
      <c r="C29" s="93"/>
      <c r="D29" s="43">
        <v>0</v>
      </c>
      <c r="E29" s="43">
        <v>0</v>
      </c>
      <c r="F29" s="59">
        <v>0</v>
      </c>
      <c r="G29" s="59">
        <v>31</v>
      </c>
      <c r="H29" s="39">
        <v>2022</v>
      </c>
      <c r="I29" s="36" t="s">
        <v>67</v>
      </c>
      <c r="J29" s="41" t="s">
        <v>29</v>
      </c>
      <c r="K29" s="48">
        <f t="shared" si="0"/>
        <v>31</v>
      </c>
      <c r="L29" s="117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ht="30" x14ac:dyDescent="0.2">
      <c r="A30" s="8"/>
      <c r="B30" s="90"/>
      <c r="C30" s="93"/>
      <c r="D30" s="43">
        <v>0</v>
      </c>
      <c r="E30" s="56">
        <v>12</v>
      </c>
      <c r="F30" s="59">
        <v>16</v>
      </c>
      <c r="G30" s="59">
        <v>16</v>
      </c>
      <c r="H30" s="39">
        <v>2022</v>
      </c>
      <c r="I30" s="36" t="s">
        <v>57</v>
      </c>
      <c r="J30" s="41" t="s">
        <v>30</v>
      </c>
      <c r="K30" s="48">
        <f t="shared" si="0"/>
        <v>44</v>
      </c>
      <c r="L30" s="117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15.75" thickBot="1" x14ac:dyDescent="0.25">
      <c r="A31" s="8"/>
      <c r="B31" s="91"/>
      <c r="C31" s="94"/>
      <c r="D31" s="44">
        <v>0</v>
      </c>
      <c r="E31" s="74">
        <v>28</v>
      </c>
      <c r="F31" s="44">
        <v>46</v>
      </c>
      <c r="G31" s="44">
        <v>32</v>
      </c>
      <c r="H31" s="57">
        <v>2022</v>
      </c>
      <c r="I31" s="58" t="s">
        <v>16</v>
      </c>
      <c r="J31" s="116" t="s">
        <v>29</v>
      </c>
      <c r="K31" s="75">
        <f t="shared" si="0"/>
        <v>106</v>
      </c>
      <c r="L31" s="118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96"/>
      <c r="C32" s="96" t="s">
        <v>13</v>
      </c>
      <c r="D32" s="39">
        <v>46</v>
      </c>
      <c r="E32" s="43">
        <v>0</v>
      </c>
      <c r="F32" s="39">
        <v>0</v>
      </c>
      <c r="G32" s="43"/>
      <c r="H32" s="43">
        <v>2022</v>
      </c>
      <c r="I32" s="37" t="s">
        <v>33</v>
      </c>
      <c r="J32" s="61" t="s">
        <v>44</v>
      </c>
      <c r="K32" s="47">
        <f t="shared" si="0"/>
        <v>46</v>
      </c>
      <c r="L32" s="99">
        <f>SUM(K32:K55)</f>
        <v>3684</v>
      </c>
      <c r="M32" s="8"/>
      <c r="O32" s="23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96"/>
      <c r="C33" s="96"/>
      <c r="D33" s="39">
        <v>50</v>
      </c>
      <c r="E33" s="43">
        <v>50</v>
      </c>
      <c r="F33" s="39">
        <v>46</v>
      </c>
      <c r="G33" s="43">
        <f>56</f>
        <v>56</v>
      </c>
      <c r="H33" s="43">
        <v>2022</v>
      </c>
      <c r="I33" s="37" t="s">
        <v>14</v>
      </c>
      <c r="J33" s="61" t="s">
        <v>45</v>
      </c>
      <c r="K33" s="48">
        <f t="shared" si="0"/>
        <v>202</v>
      </c>
      <c r="L33" s="99"/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ht="30" x14ac:dyDescent="0.2">
      <c r="A34" s="8"/>
      <c r="B34" s="96"/>
      <c r="C34" s="96"/>
      <c r="D34" s="39">
        <v>51</v>
      </c>
      <c r="E34" s="43">
        <v>25</v>
      </c>
      <c r="F34" s="39">
        <v>21</v>
      </c>
      <c r="G34" s="43"/>
      <c r="H34" s="43">
        <v>2022</v>
      </c>
      <c r="I34" s="37" t="s">
        <v>34</v>
      </c>
      <c r="J34" s="61" t="s">
        <v>30</v>
      </c>
      <c r="K34" s="48">
        <f t="shared" si="0"/>
        <v>97</v>
      </c>
      <c r="L34" s="99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x14ac:dyDescent="0.2">
      <c r="A35" s="8"/>
      <c r="B35" s="96"/>
      <c r="C35" s="96"/>
      <c r="D35" s="39">
        <v>0</v>
      </c>
      <c r="E35" s="43">
        <v>49</v>
      </c>
      <c r="F35" s="39">
        <v>42</v>
      </c>
      <c r="G35" s="43">
        <v>28</v>
      </c>
      <c r="H35" s="43">
        <v>2022</v>
      </c>
      <c r="I35" s="62" t="s">
        <v>48</v>
      </c>
      <c r="J35" s="61" t="s">
        <v>44</v>
      </c>
      <c r="K35" s="48">
        <f t="shared" si="0"/>
        <v>119</v>
      </c>
      <c r="L35" s="99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96"/>
      <c r="C36" s="96"/>
      <c r="D36" s="39">
        <v>50</v>
      </c>
      <c r="E36" s="43">
        <v>10</v>
      </c>
      <c r="F36" s="39">
        <v>57</v>
      </c>
      <c r="G36" s="43">
        <v>14</v>
      </c>
      <c r="H36" s="43">
        <v>2022</v>
      </c>
      <c r="I36" s="37" t="s">
        <v>35</v>
      </c>
      <c r="J36" s="61" t="s">
        <v>45</v>
      </c>
      <c r="K36" s="48">
        <f t="shared" si="0"/>
        <v>131</v>
      </c>
      <c r="L36" s="99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96"/>
      <c r="C37" s="96"/>
      <c r="D37" s="39">
        <v>25</v>
      </c>
      <c r="E37" s="43">
        <v>20</v>
      </c>
      <c r="F37" s="39">
        <v>0</v>
      </c>
      <c r="G37" s="43"/>
      <c r="H37" s="43">
        <v>2022</v>
      </c>
      <c r="I37" s="37" t="s">
        <v>36</v>
      </c>
      <c r="J37" s="61" t="s">
        <v>29</v>
      </c>
      <c r="K37" s="48">
        <f t="shared" si="0"/>
        <v>45</v>
      </c>
      <c r="L37" s="99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96"/>
      <c r="C38" s="96"/>
      <c r="D38" s="39">
        <v>74</v>
      </c>
      <c r="E38" s="43">
        <v>70</v>
      </c>
      <c r="F38" s="39">
        <v>67</v>
      </c>
      <c r="G38" s="43">
        <f>75-11-15</f>
        <v>49</v>
      </c>
      <c r="H38" s="43">
        <v>2022</v>
      </c>
      <c r="I38" s="37" t="s">
        <v>15</v>
      </c>
      <c r="J38" s="61" t="s">
        <v>29</v>
      </c>
      <c r="K38" s="48">
        <f t="shared" si="0"/>
        <v>260</v>
      </c>
      <c r="L38" s="99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96"/>
      <c r="C39" s="96"/>
      <c r="D39" s="39">
        <v>76</v>
      </c>
      <c r="E39" s="43">
        <v>80</v>
      </c>
      <c r="F39" s="39">
        <v>94</v>
      </c>
      <c r="G39" s="43">
        <f>111-21-10+16</f>
        <v>96</v>
      </c>
      <c r="H39" s="43">
        <v>2022</v>
      </c>
      <c r="I39" s="37" t="s">
        <v>37</v>
      </c>
      <c r="J39" s="61" t="s">
        <v>29</v>
      </c>
      <c r="K39" s="48">
        <f t="shared" si="0"/>
        <v>346</v>
      </c>
      <c r="L39" s="99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96"/>
      <c r="C40" s="96"/>
      <c r="D40" s="49">
        <v>7</v>
      </c>
      <c r="E40" s="68">
        <v>0</v>
      </c>
      <c r="F40" s="49">
        <v>0</v>
      </c>
      <c r="G40" s="69"/>
      <c r="H40" s="68">
        <v>2022</v>
      </c>
      <c r="I40" s="72" t="s">
        <v>26</v>
      </c>
      <c r="J40" s="73" t="s">
        <v>29</v>
      </c>
      <c r="K40" s="48">
        <f t="shared" si="0"/>
        <v>7</v>
      </c>
      <c r="L40" s="99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96"/>
      <c r="C41" s="96"/>
      <c r="D41" s="39">
        <v>49</v>
      </c>
      <c r="E41" s="43">
        <v>0</v>
      </c>
      <c r="F41" s="39">
        <v>0</v>
      </c>
      <c r="G41" s="46">
        <v>0</v>
      </c>
      <c r="H41" s="43">
        <v>2022</v>
      </c>
      <c r="I41" s="37" t="s">
        <v>38</v>
      </c>
      <c r="J41" s="61" t="s">
        <v>45</v>
      </c>
      <c r="K41" s="48">
        <f t="shared" si="0"/>
        <v>49</v>
      </c>
      <c r="L41" s="99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96"/>
      <c r="C42" s="96"/>
      <c r="D42" s="39">
        <v>75</v>
      </c>
      <c r="E42" s="43">
        <v>0</v>
      </c>
      <c r="F42" s="39">
        <v>0</v>
      </c>
      <c r="G42" s="46">
        <v>0</v>
      </c>
      <c r="H42" s="43">
        <v>2022</v>
      </c>
      <c r="I42" s="37" t="s">
        <v>39</v>
      </c>
      <c r="J42" s="61" t="s">
        <v>45</v>
      </c>
      <c r="K42" s="48">
        <f t="shared" si="0"/>
        <v>75</v>
      </c>
      <c r="L42" s="99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96"/>
      <c r="C43" s="96"/>
      <c r="D43" s="39">
        <v>23</v>
      </c>
      <c r="E43" s="43">
        <v>69</v>
      </c>
      <c r="F43" s="39">
        <v>61</v>
      </c>
      <c r="G43" s="46">
        <f>68-9</f>
        <v>59</v>
      </c>
      <c r="H43" s="43">
        <v>2022</v>
      </c>
      <c r="I43" s="37" t="s">
        <v>40</v>
      </c>
      <c r="J43" s="61" t="s">
        <v>46</v>
      </c>
      <c r="K43" s="48">
        <f t="shared" si="0"/>
        <v>212</v>
      </c>
      <c r="L43" s="99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96"/>
      <c r="C44" s="96"/>
      <c r="D44" s="39">
        <v>211</v>
      </c>
      <c r="E44" s="43">
        <v>199</v>
      </c>
      <c r="F44" s="39">
        <v>253</v>
      </c>
      <c r="G44" s="46">
        <f>214-18</f>
        <v>196</v>
      </c>
      <c r="H44" s="43">
        <v>2022</v>
      </c>
      <c r="I44" s="37" t="s">
        <v>41</v>
      </c>
      <c r="J44" s="61" t="s">
        <v>46</v>
      </c>
      <c r="K44" s="48">
        <f t="shared" si="0"/>
        <v>859</v>
      </c>
      <c r="L44" s="99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96"/>
      <c r="C45" s="96"/>
      <c r="D45" s="39">
        <v>0</v>
      </c>
      <c r="E45" s="43">
        <v>11</v>
      </c>
      <c r="F45" s="39">
        <v>37</v>
      </c>
      <c r="G45" s="46">
        <v>24</v>
      </c>
      <c r="H45" s="43">
        <v>2022</v>
      </c>
      <c r="I45" s="37" t="s">
        <v>51</v>
      </c>
      <c r="J45" s="61" t="s">
        <v>46</v>
      </c>
      <c r="K45" s="48">
        <f t="shared" si="0"/>
        <v>72</v>
      </c>
      <c r="L45" s="99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96"/>
      <c r="C46" s="96"/>
      <c r="D46" s="39">
        <v>0</v>
      </c>
      <c r="E46" s="43">
        <v>0</v>
      </c>
      <c r="F46" s="39">
        <v>0</v>
      </c>
      <c r="G46" s="46">
        <v>21</v>
      </c>
      <c r="H46" s="43">
        <v>2022</v>
      </c>
      <c r="I46" s="37" t="s">
        <v>68</v>
      </c>
      <c r="J46" s="61" t="s">
        <v>46</v>
      </c>
      <c r="K46" s="48">
        <f t="shared" si="0"/>
        <v>21</v>
      </c>
      <c r="L46" s="99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96"/>
      <c r="C47" s="96"/>
      <c r="D47" s="39">
        <v>0</v>
      </c>
      <c r="E47" s="43">
        <v>27</v>
      </c>
      <c r="F47" s="39">
        <v>44</v>
      </c>
      <c r="G47" s="46">
        <v>0</v>
      </c>
      <c r="H47" s="43">
        <v>2022</v>
      </c>
      <c r="I47" s="37" t="s">
        <v>52</v>
      </c>
      <c r="J47" s="61" t="s">
        <v>18</v>
      </c>
      <c r="K47" s="48">
        <f t="shared" si="0"/>
        <v>71</v>
      </c>
      <c r="L47" s="99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8" customFormat="1" x14ac:dyDescent="0.25">
      <c r="A48" s="25"/>
      <c r="B48" s="96"/>
      <c r="C48" s="96"/>
      <c r="D48" s="39">
        <v>51</v>
      </c>
      <c r="E48" s="43">
        <v>56</v>
      </c>
      <c r="F48" s="39">
        <v>103</v>
      </c>
      <c r="G48" s="46">
        <v>10</v>
      </c>
      <c r="H48" s="43">
        <v>2022</v>
      </c>
      <c r="I48" s="37" t="s">
        <v>19</v>
      </c>
      <c r="J48" s="61" t="s">
        <v>18</v>
      </c>
      <c r="K48" s="48">
        <f t="shared" si="0"/>
        <v>220</v>
      </c>
      <c r="L48" s="99"/>
      <c r="M48" s="27"/>
      <c r="O48" s="29"/>
      <c r="P48" s="29"/>
    </row>
    <row r="49" spans="1:16" ht="30" x14ac:dyDescent="0.2">
      <c r="A49" s="1"/>
      <c r="B49" s="96"/>
      <c r="C49" s="96"/>
      <c r="D49" s="39">
        <v>50</v>
      </c>
      <c r="E49" s="43"/>
      <c r="F49" s="39">
        <v>0</v>
      </c>
      <c r="G49" s="46">
        <v>28</v>
      </c>
      <c r="H49" s="43">
        <v>2022</v>
      </c>
      <c r="I49" s="37" t="s">
        <v>42</v>
      </c>
      <c r="J49" s="61" t="s">
        <v>30</v>
      </c>
      <c r="K49" s="48">
        <f t="shared" si="0"/>
        <v>78</v>
      </c>
      <c r="L49" s="99"/>
      <c r="M49" s="5"/>
      <c r="O49" s="7"/>
      <c r="P49" s="7"/>
    </row>
    <row r="50" spans="1:16" x14ac:dyDescent="0.2">
      <c r="A50" s="1"/>
      <c r="B50" s="96"/>
      <c r="C50" s="96"/>
      <c r="D50" s="39">
        <v>12</v>
      </c>
      <c r="E50" s="43">
        <v>0</v>
      </c>
      <c r="F50" s="39">
        <v>0</v>
      </c>
      <c r="G50" s="46">
        <v>0</v>
      </c>
      <c r="H50" s="43">
        <v>2022</v>
      </c>
      <c r="I50" s="36" t="s">
        <v>27</v>
      </c>
      <c r="J50" s="61" t="s">
        <v>32</v>
      </c>
      <c r="K50" s="48">
        <f t="shared" si="0"/>
        <v>12</v>
      </c>
      <c r="L50" s="99"/>
      <c r="M50" s="5"/>
      <c r="O50" s="7"/>
      <c r="P50" s="7"/>
    </row>
    <row r="51" spans="1:16" s="31" customFormat="1" x14ac:dyDescent="0.2">
      <c r="A51" s="2"/>
      <c r="B51" s="96"/>
      <c r="C51" s="96"/>
      <c r="D51" s="39">
        <v>74</v>
      </c>
      <c r="E51" s="43">
        <v>50</v>
      </c>
      <c r="F51" s="39">
        <v>97</v>
      </c>
      <c r="G51" s="46">
        <v>31</v>
      </c>
      <c r="H51" s="43">
        <v>2022</v>
      </c>
      <c r="I51" s="37" t="s">
        <v>16</v>
      </c>
      <c r="J51" s="61" t="s">
        <v>29</v>
      </c>
      <c r="K51" s="48">
        <f t="shared" si="0"/>
        <v>252</v>
      </c>
      <c r="L51" s="99"/>
      <c r="M51" s="2"/>
      <c r="O51" s="2"/>
      <c r="P51" s="2"/>
    </row>
    <row r="52" spans="1:16" x14ac:dyDescent="0.2">
      <c r="A52" s="1"/>
      <c r="B52" s="96"/>
      <c r="C52" s="96"/>
      <c r="D52" s="39">
        <v>75</v>
      </c>
      <c r="E52" s="43">
        <v>50</v>
      </c>
      <c r="F52" s="39">
        <v>49</v>
      </c>
      <c r="G52" s="46">
        <v>37</v>
      </c>
      <c r="H52" s="43">
        <v>2022</v>
      </c>
      <c r="I52" s="37" t="s">
        <v>43</v>
      </c>
      <c r="J52" s="61" t="s">
        <v>45</v>
      </c>
      <c r="K52" s="48">
        <f t="shared" si="0"/>
        <v>211</v>
      </c>
      <c r="L52" s="99"/>
      <c r="M52" s="5"/>
      <c r="O52" s="7"/>
      <c r="P52" s="7"/>
    </row>
    <row r="53" spans="1:16" ht="30" x14ac:dyDescent="0.2">
      <c r="A53" s="1"/>
      <c r="B53" s="96"/>
      <c r="C53" s="96"/>
      <c r="D53" s="39">
        <v>58</v>
      </c>
      <c r="E53" s="43">
        <v>8</v>
      </c>
      <c r="F53" s="39">
        <v>0</v>
      </c>
      <c r="G53" s="46">
        <v>0</v>
      </c>
      <c r="H53" s="43">
        <v>2022</v>
      </c>
      <c r="I53" s="36" t="s">
        <v>17</v>
      </c>
      <c r="J53" s="61" t="s">
        <v>30</v>
      </c>
      <c r="K53" s="48">
        <f t="shared" si="0"/>
        <v>66</v>
      </c>
      <c r="L53" s="99"/>
      <c r="M53" s="5"/>
      <c r="O53" s="7"/>
      <c r="P53" s="7"/>
    </row>
    <row r="54" spans="1:16" x14ac:dyDescent="0.2">
      <c r="A54" s="1"/>
      <c r="B54" s="96"/>
      <c r="C54" s="96"/>
      <c r="D54" s="39">
        <v>7</v>
      </c>
      <c r="E54" s="43">
        <v>75</v>
      </c>
      <c r="F54" s="39">
        <v>49</v>
      </c>
      <c r="G54" s="46">
        <v>27</v>
      </c>
      <c r="H54" s="43">
        <v>2022</v>
      </c>
      <c r="I54" s="36" t="s">
        <v>28</v>
      </c>
      <c r="J54" s="61" t="s">
        <v>29</v>
      </c>
      <c r="K54" s="48">
        <f t="shared" si="0"/>
        <v>158</v>
      </c>
      <c r="L54" s="99"/>
      <c r="M54" s="5"/>
      <c r="O54" s="7"/>
      <c r="P54" s="7"/>
    </row>
    <row r="55" spans="1:16" ht="15.75" thickBot="1" x14ac:dyDescent="0.3">
      <c r="A55" s="1"/>
      <c r="B55" s="97"/>
      <c r="C55" s="97"/>
      <c r="D55" s="76">
        <v>0</v>
      </c>
      <c r="E55" s="44">
        <v>75</v>
      </c>
      <c r="F55" s="76">
        <v>0</v>
      </c>
      <c r="G55" s="77"/>
      <c r="H55" s="44">
        <v>2022</v>
      </c>
      <c r="I55" s="78" t="s">
        <v>49</v>
      </c>
      <c r="J55" s="79" t="s">
        <v>45</v>
      </c>
      <c r="K55" s="75">
        <f t="shared" si="0"/>
        <v>75</v>
      </c>
      <c r="L55" s="100"/>
      <c r="M55" s="5"/>
      <c r="O55" s="7"/>
      <c r="P55" s="7"/>
    </row>
    <row r="56" spans="1:16" ht="15.75" thickBot="1" x14ac:dyDescent="0.25">
      <c r="A56" s="1"/>
      <c r="B56" s="63">
        <v>3</v>
      </c>
      <c r="C56" s="63" t="s">
        <v>53</v>
      </c>
      <c r="D56" s="64">
        <v>0</v>
      </c>
      <c r="E56" s="64">
        <v>15</v>
      </c>
      <c r="F56" s="64">
        <v>0</v>
      </c>
      <c r="G56" s="66">
        <v>0</v>
      </c>
      <c r="H56" s="64">
        <v>2022</v>
      </c>
      <c r="I56" s="67" t="s">
        <v>35</v>
      </c>
      <c r="J56" s="63" t="s">
        <v>45</v>
      </c>
      <c r="K56" s="63">
        <f t="shared" ref="K11:K81" si="1">SUM(D56:G56)</f>
        <v>15</v>
      </c>
      <c r="L56" s="64">
        <f>+K56</f>
        <v>15</v>
      </c>
      <c r="M56" s="5"/>
      <c r="O56" s="7"/>
      <c r="P56" s="7"/>
    </row>
    <row r="57" spans="1:16" x14ac:dyDescent="0.2">
      <c r="A57" s="1"/>
      <c r="B57" s="95">
        <v>4</v>
      </c>
      <c r="C57" s="95" t="s">
        <v>59</v>
      </c>
      <c r="D57" s="42">
        <v>0</v>
      </c>
      <c r="E57" s="42">
        <v>0</v>
      </c>
      <c r="F57" s="42">
        <v>63</v>
      </c>
      <c r="G57" s="45">
        <v>0</v>
      </c>
      <c r="H57" s="42">
        <v>2022</v>
      </c>
      <c r="I57" s="82" t="s">
        <v>48</v>
      </c>
      <c r="J57" s="47" t="s">
        <v>44</v>
      </c>
      <c r="K57" s="47">
        <f t="shared" si="0"/>
        <v>63</v>
      </c>
      <c r="L57" s="98">
        <f>+SUM(K57:K68)</f>
        <v>2482</v>
      </c>
      <c r="M57" s="5"/>
      <c r="O57" s="7"/>
      <c r="P57" s="7"/>
    </row>
    <row r="58" spans="1:16" x14ac:dyDescent="0.2">
      <c r="A58" s="1"/>
      <c r="B58" s="96"/>
      <c r="C58" s="96"/>
      <c r="D58" s="68">
        <v>0</v>
      </c>
      <c r="E58" s="68">
        <v>0</v>
      </c>
      <c r="F58" s="68">
        <v>297</v>
      </c>
      <c r="G58" s="69">
        <v>0</v>
      </c>
      <c r="H58" s="68">
        <v>2022</v>
      </c>
      <c r="I58" s="37" t="s">
        <v>58</v>
      </c>
      <c r="J58" s="55" t="s">
        <v>45</v>
      </c>
      <c r="K58" s="48">
        <f t="shared" si="0"/>
        <v>297</v>
      </c>
      <c r="L58" s="99"/>
      <c r="M58" s="5"/>
      <c r="O58" s="7"/>
      <c r="P58" s="7"/>
    </row>
    <row r="59" spans="1:16" ht="30" x14ac:dyDescent="0.2">
      <c r="A59" s="1"/>
      <c r="B59" s="96"/>
      <c r="C59" s="96"/>
      <c r="D59" s="68">
        <v>0</v>
      </c>
      <c r="E59" s="68">
        <v>0</v>
      </c>
      <c r="F59" s="68">
        <v>274</v>
      </c>
      <c r="G59" s="69">
        <v>0</v>
      </c>
      <c r="H59" s="68">
        <v>2022</v>
      </c>
      <c r="I59" s="37" t="s">
        <v>34</v>
      </c>
      <c r="J59" s="55" t="s">
        <v>30</v>
      </c>
      <c r="K59" s="48">
        <f t="shared" si="0"/>
        <v>274</v>
      </c>
      <c r="L59" s="99"/>
      <c r="M59" s="5"/>
      <c r="O59" s="7"/>
      <c r="P59" s="7"/>
    </row>
    <row r="60" spans="1:16" x14ac:dyDescent="0.2">
      <c r="A60" s="1"/>
      <c r="B60" s="96"/>
      <c r="C60" s="96"/>
      <c r="D60" s="68">
        <v>0</v>
      </c>
      <c r="E60" s="68">
        <v>0</v>
      </c>
      <c r="F60" s="68">
        <v>396</v>
      </c>
      <c r="G60" s="69">
        <v>0</v>
      </c>
      <c r="H60" s="68">
        <v>2022</v>
      </c>
      <c r="I60" s="37" t="s">
        <v>15</v>
      </c>
      <c r="J60" s="55" t="s">
        <v>32</v>
      </c>
      <c r="K60" s="48">
        <f t="shared" si="0"/>
        <v>396</v>
      </c>
      <c r="L60" s="99"/>
      <c r="M60" s="5"/>
      <c r="O60" s="7"/>
      <c r="P60" s="7"/>
    </row>
    <row r="61" spans="1:16" x14ac:dyDescent="0.2">
      <c r="A61" s="1"/>
      <c r="B61" s="96"/>
      <c r="C61" s="96"/>
      <c r="D61" s="68">
        <v>0</v>
      </c>
      <c r="E61" s="68">
        <v>0</v>
      </c>
      <c r="F61" s="68">
        <v>70</v>
      </c>
      <c r="G61" s="69">
        <v>0</v>
      </c>
      <c r="H61" s="68">
        <v>2022</v>
      </c>
      <c r="I61" s="37" t="s">
        <v>37</v>
      </c>
      <c r="J61" s="55" t="s">
        <v>32</v>
      </c>
      <c r="K61" s="48">
        <f t="shared" si="0"/>
        <v>70</v>
      </c>
      <c r="L61" s="99"/>
      <c r="M61" s="5"/>
      <c r="O61" s="7"/>
      <c r="P61" s="7"/>
    </row>
    <row r="62" spans="1:16" x14ac:dyDescent="0.2">
      <c r="A62" s="1"/>
      <c r="B62" s="96"/>
      <c r="C62" s="96"/>
      <c r="D62" s="68">
        <v>0</v>
      </c>
      <c r="E62" s="68">
        <v>0</v>
      </c>
      <c r="F62" s="68">
        <v>204</v>
      </c>
      <c r="G62" s="69">
        <v>0</v>
      </c>
      <c r="H62" s="68">
        <v>2022</v>
      </c>
      <c r="I62" s="37" t="s">
        <v>52</v>
      </c>
      <c r="J62" s="55" t="s">
        <v>18</v>
      </c>
      <c r="K62" s="48">
        <f t="shared" si="0"/>
        <v>204</v>
      </c>
      <c r="L62" s="99"/>
      <c r="M62" s="5"/>
      <c r="O62" s="7"/>
      <c r="P62" s="7"/>
    </row>
    <row r="63" spans="1:16" x14ac:dyDescent="0.2">
      <c r="A63" s="1"/>
      <c r="B63" s="96"/>
      <c r="C63" s="96"/>
      <c r="D63" s="68">
        <v>0</v>
      </c>
      <c r="E63" s="68">
        <v>0</v>
      </c>
      <c r="F63" s="68">
        <v>387</v>
      </c>
      <c r="G63" s="69">
        <v>0</v>
      </c>
      <c r="H63" s="68">
        <v>2022</v>
      </c>
      <c r="I63" s="37" t="s">
        <v>55</v>
      </c>
      <c r="J63" s="55" t="s">
        <v>18</v>
      </c>
      <c r="K63" s="48">
        <f t="shared" si="0"/>
        <v>387</v>
      </c>
      <c r="L63" s="99"/>
      <c r="M63" s="5"/>
      <c r="O63" s="7"/>
      <c r="P63" s="7"/>
    </row>
    <row r="64" spans="1:16" x14ac:dyDescent="0.2">
      <c r="A64" s="1"/>
      <c r="B64" s="96"/>
      <c r="C64" s="96"/>
      <c r="D64" s="68">
        <v>0</v>
      </c>
      <c r="E64" s="68">
        <v>0</v>
      </c>
      <c r="F64" s="68">
        <v>292</v>
      </c>
      <c r="G64" s="69">
        <v>0</v>
      </c>
      <c r="H64" s="68">
        <v>2022</v>
      </c>
      <c r="I64" s="37" t="s">
        <v>43</v>
      </c>
      <c r="J64" s="55" t="s">
        <v>45</v>
      </c>
      <c r="K64" s="48">
        <f t="shared" si="0"/>
        <v>292</v>
      </c>
      <c r="L64" s="99"/>
      <c r="M64" s="5"/>
      <c r="O64" s="7"/>
      <c r="P64" s="7"/>
    </row>
    <row r="65" spans="1:16" ht="30" x14ac:dyDescent="0.2">
      <c r="A65" s="1"/>
      <c r="B65" s="96"/>
      <c r="C65" s="96"/>
      <c r="D65" s="68">
        <v>0</v>
      </c>
      <c r="E65" s="68">
        <v>0</v>
      </c>
      <c r="F65" s="68">
        <v>175</v>
      </c>
      <c r="G65" s="69">
        <v>0</v>
      </c>
      <c r="H65" s="68">
        <v>2022</v>
      </c>
      <c r="I65" s="37" t="s">
        <v>17</v>
      </c>
      <c r="J65" s="55" t="s">
        <v>30</v>
      </c>
      <c r="K65" s="48">
        <f t="shared" si="0"/>
        <v>175</v>
      </c>
      <c r="L65" s="99"/>
      <c r="M65" s="5"/>
      <c r="O65" s="7"/>
      <c r="P65" s="7"/>
    </row>
    <row r="66" spans="1:16" x14ac:dyDescent="0.2">
      <c r="A66" s="1"/>
      <c r="B66" s="96"/>
      <c r="C66" s="96"/>
      <c r="D66" s="68">
        <v>0</v>
      </c>
      <c r="E66" s="68">
        <v>0</v>
      </c>
      <c r="F66" s="50">
        <v>71</v>
      </c>
      <c r="G66" s="51">
        <v>0</v>
      </c>
      <c r="H66" s="50">
        <v>2022</v>
      </c>
      <c r="I66" s="37" t="s">
        <v>60</v>
      </c>
      <c r="J66" s="52" t="s">
        <v>45</v>
      </c>
      <c r="K66" s="48">
        <f t="shared" si="0"/>
        <v>71</v>
      </c>
      <c r="L66" s="99"/>
      <c r="M66" s="5"/>
      <c r="O66" s="7"/>
      <c r="P66" s="7"/>
    </row>
    <row r="67" spans="1:16" x14ac:dyDescent="0.2">
      <c r="A67" s="1"/>
      <c r="B67" s="96"/>
      <c r="C67" s="96"/>
      <c r="D67" s="68">
        <v>0</v>
      </c>
      <c r="E67" s="68">
        <v>0</v>
      </c>
      <c r="F67" s="43">
        <v>54</v>
      </c>
      <c r="G67" s="46">
        <v>0</v>
      </c>
      <c r="H67" s="43">
        <v>2022</v>
      </c>
      <c r="I67" s="37" t="s">
        <v>33</v>
      </c>
      <c r="J67" s="48" t="s">
        <v>29</v>
      </c>
      <c r="K67" s="48">
        <f t="shared" si="0"/>
        <v>54</v>
      </c>
      <c r="L67" s="99"/>
      <c r="M67" s="5"/>
      <c r="O67" s="7"/>
      <c r="P67" s="7"/>
    </row>
    <row r="68" spans="1:16" ht="30.75" thickBot="1" x14ac:dyDescent="0.25">
      <c r="A68" s="1"/>
      <c r="B68" s="97"/>
      <c r="C68" s="97"/>
      <c r="D68" s="53">
        <v>0</v>
      </c>
      <c r="E68" s="53">
        <v>0</v>
      </c>
      <c r="F68" s="53">
        <v>199</v>
      </c>
      <c r="G68" s="54">
        <v>0</v>
      </c>
      <c r="H68" s="53">
        <v>2022</v>
      </c>
      <c r="I68" s="80" t="s">
        <v>42</v>
      </c>
      <c r="J68" s="70" t="s">
        <v>30</v>
      </c>
      <c r="K68" s="75">
        <f t="shared" si="0"/>
        <v>199</v>
      </c>
      <c r="L68" s="100"/>
      <c r="M68" s="5"/>
      <c r="O68" s="7"/>
      <c r="P68" s="7"/>
    </row>
    <row r="69" spans="1:16" x14ac:dyDescent="0.2">
      <c r="A69" s="1"/>
      <c r="B69" s="95">
        <v>5</v>
      </c>
      <c r="C69" s="95" t="s">
        <v>61</v>
      </c>
      <c r="D69" s="42">
        <v>0</v>
      </c>
      <c r="E69" s="42">
        <v>0</v>
      </c>
      <c r="F69" s="42">
        <v>20</v>
      </c>
      <c r="G69" s="45">
        <v>7</v>
      </c>
      <c r="H69" s="50">
        <v>2022</v>
      </c>
      <c r="I69" s="82" t="s">
        <v>58</v>
      </c>
      <c r="J69" s="60" t="s">
        <v>45</v>
      </c>
      <c r="K69" s="55">
        <f t="shared" si="1"/>
        <v>27</v>
      </c>
      <c r="L69" s="98">
        <f>SUM(K69:K71)</f>
        <v>115</v>
      </c>
      <c r="M69" s="5"/>
      <c r="O69" s="7"/>
      <c r="P69" s="7"/>
    </row>
    <row r="70" spans="1:16" x14ac:dyDescent="0.2">
      <c r="A70" s="1"/>
      <c r="B70" s="96"/>
      <c r="C70" s="96"/>
      <c r="D70" s="68">
        <v>0</v>
      </c>
      <c r="E70" s="68">
        <v>0</v>
      </c>
      <c r="F70" s="68">
        <v>37</v>
      </c>
      <c r="G70" s="69">
        <v>11</v>
      </c>
      <c r="H70" s="50">
        <v>2022</v>
      </c>
      <c r="I70" s="65" t="s">
        <v>15</v>
      </c>
      <c r="J70" s="73" t="s">
        <v>32</v>
      </c>
      <c r="K70" s="48">
        <f t="shared" si="1"/>
        <v>48</v>
      </c>
      <c r="L70" s="99"/>
      <c r="M70" s="5"/>
      <c r="O70" s="7"/>
      <c r="P70" s="7"/>
    </row>
    <row r="71" spans="1:16" ht="15.75" thickBot="1" x14ac:dyDescent="0.25">
      <c r="A71" s="1"/>
      <c r="B71" s="97"/>
      <c r="C71" s="97"/>
      <c r="D71" s="53">
        <v>0</v>
      </c>
      <c r="E71" s="53">
        <v>0</v>
      </c>
      <c r="F71" s="53">
        <v>19</v>
      </c>
      <c r="G71" s="54">
        <v>21</v>
      </c>
      <c r="H71" s="53">
        <v>2022</v>
      </c>
      <c r="I71" s="58" t="s">
        <v>37</v>
      </c>
      <c r="J71" s="70" t="s">
        <v>32</v>
      </c>
      <c r="K71" s="75">
        <f t="shared" si="1"/>
        <v>40</v>
      </c>
      <c r="L71" s="100"/>
      <c r="M71" s="5"/>
      <c r="O71" s="7"/>
      <c r="P71" s="7"/>
    </row>
    <row r="72" spans="1:16" ht="15.75" thickBot="1" x14ac:dyDescent="0.25">
      <c r="A72" s="1"/>
      <c r="B72" s="115">
        <v>6</v>
      </c>
      <c r="C72" s="63" t="s">
        <v>69</v>
      </c>
      <c r="D72" s="64">
        <v>0</v>
      </c>
      <c r="E72" s="64">
        <v>0</v>
      </c>
      <c r="F72" s="64">
        <v>0</v>
      </c>
      <c r="G72" s="66">
        <v>54</v>
      </c>
      <c r="H72" s="64">
        <v>2022</v>
      </c>
      <c r="I72" s="67" t="s">
        <v>70</v>
      </c>
      <c r="J72" s="70" t="s">
        <v>32</v>
      </c>
      <c r="K72" s="63">
        <f>SUM(D72:G72)</f>
        <v>54</v>
      </c>
      <c r="L72" s="64">
        <f>+K72</f>
        <v>54</v>
      </c>
      <c r="M72" s="5"/>
      <c r="O72" s="7"/>
      <c r="P72" s="7"/>
    </row>
    <row r="73" spans="1:16" ht="15.75" thickBot="1" x14ac:dyDescent="0.25">
      <c r="A73" s="1"/>
      <c r="B73" s="81">
        <v>7</v>
      </c>
      <c r="C73" s="52" t="s">
        <v>62</v>
      </c>
      <c r="D73" s="50">
        <v>0</v>
      </c>
      <c r="E73" s="50">
        <v>0</v>
      </c>
      <c r="F73" s="50">
        <v>138</v>
      </c>
      <c r="G73" s="51"/>
      <c r="H73" s="50">
        <v>2022</v>
      </c>
      <c r="I73" s="71" t="s">
        <v>63</v>
      </c>
      <c r="J73" s="81" t="s">
        <v>32</v>
      </c>
      <c r="K73" s="55">
        <f t="shared" si="1"/>
        <v>138</v>
      </c>
      <c r="L73" s="50">
        <f>+K73</f>
        <v>138</v>
      </c>
      <c r="M73" s="5"/>
      <c r="O73" s="7"/>
      <c r="P73" s="7"/>
    </row>
    <row r="74" spans="1:16" x14ac:dyDescent="0.2">
      <c r="A74" s="1"/>
      <c r="B74" s="111">
        <v>8</v>
      </c>
      <c r="C74" s="95" t="s">
        <v>56</v>
      </c>
      <c r="D74" s="42">
        <v>0</v>
      </c>
      <c r="E74" s="42">
        <v>0</v>
      </c>
      <c r="F74" s="42">
        <v>5</v>
      </c>
      <c r="G74" s="45">
        <v>8</v>
      </c>
      <c r="H74" s="42">
        <v>2022</v>
      </c>
      <c r="I74" s="82" t="s">
        <v>23</v>
      </c>
      <c r="J74" s="60" t="s">
        <v>29</v>
      </c>
      <c r="K74" s="47">
        <v>7</v>
      </c>
      <c r="L74" s="98">
        <f>+SUM(K74:K82)</f>
        <v>238</v>
      </c>
      <c r="M74" s="5"/>
      <c r="O74" s="7"/>
      <c r="P74" s="7"/>
    </row>
    <row r="75" spans="1:16" x14ac:dyDescent="0.2">
      <c r="A75" s="1"/>
      <c r="B75" s="112"/>
      <c r="C75" s="96"/>
      <c r="D75" s="68">
        <v>0</v>
      </c>
      <c r="E75" s="68">
        <v>0</v>
      </c>
      <c r="F75" s="68">
        <v>0</v>
      </c>
      <c r="G75" s="69">
        <v>15</v>
      </c>
      <c r="H75" s="68">
        <v>2022</v>
      </c>
      <c r="I75" s="65" t="s">
        <v>15</v>
      </c>
      <c r="J75" s="73" t="s">
        <v>32</v>
      </c>
      <c r="K75" s="55">
        <f t="shared" si="1"/>
        <v>15</v>
      </c>
      <c r="L75" s="99"/>
      <c r="M75" s="5"/>
      <c r="O75" s="7"/>
      <c r="P75" s="7"/>
    </row>
    <row r="76" spans="1:16" x14ac:dyDescent="0.2">
      <c r="A76" s="1"/>
      <c r="B76" s="112"/>
      <c r="C76" s="96"/>
      <c r="D76" s="68">
        <v>0</v>
      </c>
      <c r="E76" s="68">
        <v>61</v>
      </c>
      <c r="F76" s="68">
        <v>0</v>
      </c>
      <c r="G76" s="69">
        <v>0</v>
      </c>
      <c r="H76" s="68">
        <v>2022</v>
      </c>
      <c r="I76" s="65" t="s">
        <v>54</v>
      </c>
      <c r="J76" s="55" t="s">
        <v>32</v>
      </c>
      <c r="K76" s="55">
        <f t="shared" si="1"/>
        <v>61</v>
      </c>
      <c r="L76" s="99"/>
      <c r="M76" s="5"/>
      <c r="O76" s="7"/>
      <c r="P76" s="7"/>
    </row>
    <row r="77" spans="1:16" x14ac:dyDescent="0.2">
      <c r="A77" s="1"/>
      <c r="B77" s="112"/>
      <c r="C77" s="96"/>
      <c r="D77" s="43">
        <v>0</v>
      </c>
      <c r="E77" s="43">
        <v>0</v>
      </c>
      <c r="F77" s="43">
        <v>2</v>
      </c>
      <c r="G77" s="46">
        <v>0</v>
      </c>
      <c r="H77" s="43">
        <v>2022</v>
      </c>
      <c r="I77" s="37" t="s">
        <v>35</v>
      </c>
      <c r="J77" s="48" t="s">
        <v>32</v>
      </c>
      <c r="K77" s="55">
        <f t="shared" si="1"/>
        <v>2</v>
      </c>
      <c r="L77" s="99"/>
      <c r="M77" s="5"/>
      <c r="O77" s="7"/>
      <c r="P77" s="7"/>
    </row>
    <row r="78" spans="1:16" x14ac:dyDescent="0.2">
      <c r="A78" s="1"/>
      <c r="B78" s="112"/>
      <c r="C78" s="96"/>
      <c r="D78" s="50">
        <v>0</v>
      </c>
      <c r="E78" s="50">
        <v>2</v>
      </c>
      <c r="F78" s="50">
        <v>2</v>
      </c>
      <c r="G78" s="51">
        <v>23</v>
      </c>
      <c r="H78" s="50">
        <v>2022</v>
      </c>
      <c r="I78" s="71" t="s">
        <v>37</v>
      </c>
      <c r="J78" s="52" t="s">
        <v>29</v>
      </c>
      <c r="K78" s="55">
        <f t="shared" si="1"/>
        <v>27</v>
      </c>
      <c r="L78" s="99"/>
      <c r="M78" s="5"/>
      <c r="O78" s="7"/>
      <c r="P78" s="7"/>
    </row>
    <row r="79" spans="1:16" x14ac:dyDescent="0.2">
      <c r="A79" s="1"/>
      <c r="B79" s="112"/>
      <c r="C79" s="96"/>
      <c r="D79" s="43">
        <v>0</v>
      </c>
      <c r="E79" s="43">
        <v>30</v>
      </c>
      <c r="F79" s="43">
        <v>17</v>
      </c>
      <c r="G79" s="46">
        <f>18+28</f>
        <v>46</v>
      </c>
      <c r="H79" s="43">
        <v>2022</v>
      </c>
      <c r="I79" s="37" t="s">
        <v>41</v>
      </c>
      <c r="J79" s="48" t="s">
        <v>46</v>
      </c>
      <c r="K79" s="48">
        <f t="shared" si="1"/>
        <v>93</v>
      </c>
      <c r="L79" s="99"/>
      <c r="M79" s="5"/>
      <c r="O79" s="7"/>
      <c r="P79" s="7"/>
    </row>
    <row r="80" spans="1:16" x14ac:dyDescent="0.2">
      <c r="A80" s="1"/>
      <c r="B80" s="112"/>
      <c r="C80" s="96"/>
      <c r="D80" s="43">
        <v>0</v>
      </c>
      <c r="E80" s="43">
        <v>0</v>
      </c>
      <c r="F80" s="43">
        <v>2</v>
      </c>
      <c r="G80" s="46">
        <v>11</v>
      </c>
      <c r="H80" s="43">
        <v>2022</v>
      </c>
      <c r="I80" s="37" t="s">
        <v>40</v>
      </c>
      <c r="J80" s="48" t="s">
        <v>46</v>
      </c>
      <c r="K80" s="55">
        <f t="shared" si="1"/>
        <v>13</v>
      </c>
      <c r="L80" s="99"/>
      <c r="M80" s="5"/>
      <c r="O80" s="7"/>
      <c r="P80" s="7"/>
    </row>
    <row r="81" spans="1:16" x14ac:dyDescent="0.2">
      <c r="A81" s="1"/>
      <c r="B81" s="112"/>
      <c r="C81" s="96"/>
      <c r="D81" s="68">
        <v>0</v>
      </c>
      <c r="E81" s="68">
        <v>2</v>
      </c>
      <c r="F81" s="68">
        <v>1</v>
      </c>
      <c r="G81" s="69">
        <f>13+4</f>
        <v>17</v>
      </c>
      <c r="H81" s="68">
        <v>2022</v>
      </c>
      <c r="I81" s="65" t="s">
        <v>55</v>
      </c>
      <c r="J81" s="73" t="s">
        <v>18</v>
      </c>
      <c r="K81" s="48">
        <f t="shared" si="1"/>
        <v>20</v>
      </c>
      <c r="L81" s="99"/>
      <c r="M81" s="5"/>
      <c r="O81" s="7"/>
      <c r="P81" s="7"/>
    </row>
    <row r="82" spans="1:16" ht="15.75" thickBot="1" x14ac:dyDescent="0.25">
      <c r="A82" s="1"/>
      <c r="B82" s="113"/>
      <c r="C82" s="97"/>
      <c r="D82" s="68">
        <v>0</v>
      </c>
      <c r="E82" s="68">
        <v>0</v>
      </c>
      <c r="F82" s="68">
        <v>0</v>
      </c>
      <c r="G82" s="69">
        <v>0</v>
      </c>
      <c r="H82" s="68">
        <v>2022</v>
      </c>
      <c r="I82" s="65" t="s">
        <v>16</v>
      </c>
      <c r="J82" s="73" t="s">
        <v>18</v>
      </c>
      <c r="K82" s="48">
        <f t="shared" ref="K82" si="2">SUM(D82:G82)</f>
        <v>0</v>
      </c>
      <c r="L82" s="114"/>
      <c r="M82" s="5"/>
      <c r="O82" s="7"/>
      <c r="P82" s="7"/>
    </row>
    <row r="83" spans="1:16" ht="19.5" customHeight="1" x14ac:dyDescent="0.25">
      <c r="A83" s="1"/>
      <c r="B83" s="85" t="s">
        <v>20</v>
      </c>
      <c r="C83" s="86"/>
      <c r="D83" s="26">
        <f>SUM(D10:D82)</f>
        <v>1110</v>
      </c>
      <c r="E83" s="26">
        <f t="shared" ref="E83:G83" si="3">SUM(E10:E82)</f>
        <v>1331</v>
      </c>
      <c r="F83" s="26">
        <f t="shared" si="3"/>
        <v>3995</v>
      </c>
      <c r="G83" s="26">
        <f t="shared" si="3"/>
        <v>1236</v>
      </c>
      <c r="H83" s="26"/>
      <c r="I83" s="26"/>
      <c r="J83" s="26"/>
      <c r="K83" s="26">
        <f>SUM(K10:K82)</f>
        <v>7666</v>
      </c>
      <c r="L83" s="26">
        <f>SUM(L10:L82)</f>
        <v>7666</v>
      </c>
      <c r="M83" s="5"/>
      <c r="O83" s="7"/>
      <c r="P83" s="7"/>
    </row>
    <row r="84" spans="1:16" ht="12.75" customHeight="1" x14ac:dyDescent="0.2">
      <c r="A84" s="1"/>
      <c r="B84" s="2"/>
      <c r="C84" s="4"/>
      <c r="J84" s="6"/>
      <c r="L84" s="2"/>
      <c r="M84" s="5"/>
      <c r="O84" s="7"/>
      <c r="P84" s="7"/>
    </row>
    <row r="85" spans="1:16" ht="12.75" customHeight="1" x14ac:dyDescent="0.2">
      <c r="A85" s="1"/>
      <c r="B85" s="2"/>
      <c r="C85" s="4"/>
      <c r="E85" s="2"/>
      <c r="F85" s="2"/>
      <c r="G85" s="2"/>
      <c r="H85" s="2"/>
      <c r="I85" s="3"/>
      <c r="J85" s="4"/>
      <c r="K85" s="2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D86" s="2"/>
      <c r="E86" s="2"/>
      <c r="F86" s="2"/>
      <c r="G86" s="2"/>
      <c r="H86" s="83" t="s">
        <v>71</v>
      </c>
      <c r="I86" s="84"/>
      <c r="J86" s="84"/>
      <c r="K86" s="9">
        <f>SUM(K83)</f>
        <v>7666</v>
      </c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2"/>
      <c r="I87" s="3"/>
      <c r="J87" s="4"/>
      <c r="K87" s="2"/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F89" s="2"/>
      <c r="G89" s="2"/>
      <c r="H89" s="2"/>
      <c r="J89" s="6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E93" s="2"/>
      <c r="F93" s="2"/>
      <c r="G93" s="2"/>
      <c r="H93" s="2"/>
      <c r="I93" s="3"/>
      <c r="J93" s="4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5" customHeight="1" x14ac:dyDescent="0.2">
      <c r="D458" s="2"/>
      <c r="E458" s="2"/>
      <c r="F458" s="2"/>
      <c r="G458" s="2"/>
      <c r="H458" s="2"/>
      <c r="I458" s="3"/>
      <c r="J458" s="4"/>
      <c r="K458" s="2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</sheetData>
  <autoFilter ref="A9:Z84" xr:uid="{00000000-0001-0000-0000-000000000000}"/>
  <mergeCells count="30">
    <mergeCell ref="L69:L71"/>
    <mergeCell ref="B74:B82"/>
    <mergeCell ref="C74:C82"/>
    <mergeCell ref="L74:L82"/>
    <mergeCell ref="L32:L55"/>
    <mergeCell ref="C32:C55"/>
    <mergeCell ref="B32:B55"/>
    <mergeCell ref="L10:L31"/>
    <mergeCell ref="L57:L68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H86:J86"/>
    <mergeCell ref="B83:C83"/>
    <mergeCell ref="H8:H9"/>
    <mergeCell ref="I8:I9"/>
    <mergeCell ref="J8:J9"/>
    <mergeCell ref="B10:B31"/>
    <mergeCell ref="C10:C31"/>
    <mergeCell ref="C57:C68"/>
    <mergeCell ref="B57:B68"/>
    <mergeCell ref="B69:B71"/>
    <mergeCell ref="C69:C71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Capacitados T4-2022</vt:lpstr>
      <vt:lpstr>'Capacitados T4-2022'!Print_Area</vt:lpstr>
      <vt:lpstr>'Capacitados T4-2022'!Print_Titles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Minerba Martinez</cp:lastModifiedBy>
  <cp:lastPrinted>2023-01-14T00:19:13Z</cp:lastPrinted>
  <dcterms:created xsi:type="dcterms:W3CDTF">2022-04-11T23:19:18Z</dcterms:created>
  <dcterms:modified xsi:type="dcterms:W3CDTF">2023-01-14T00:19:27Z</dcterms:modified>
</cp:coreProperties>
</file>