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leyba.ADMINISTRATIVOS\Desktop\"/>
    </mc:Choice>
  </mc:AlternateContent>
  <bookViews>
    <workbookView xWindow="0" yWindow="0" windowWidth="28800" windowHeight="1233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9" i="1" l="1"/>
  <c r="J29" i="1"/>
  <c r="C25" i="1" l="1"/>
  <c r="I25" i="1" s="1"/>
  <c r="A25" i="1"/>
  <c r="J30" i="1" l="1"/>
  <c r="I30" i="1"/>
  <c r="C16" i="1"/>
  <c r="C15" i="1"/>
  <c r="C14" i="1"/>
</calcChain>
</file>

<file path=xl/sharedStrings.xml><?xml version="1.0" encoding="utf-8"?>
<sst xmlns="http://schemas.openxmlformats.org/spreadsheetml/2006/main" count="71" uniqueCount="70">
  <si>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</si>
  <si>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</si>
  <si>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</si>
  <si>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</si>
  <si>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</si>
  <si>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</si>
  <si>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</si>
  <si>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</si>
  <si>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</si>
  <si>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</si>
  <si>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</si>
  <si>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</si>
  <si>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</si>
  <si>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</si>
  <si>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</si>
  <si>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</si>
  <si>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</si>
  <si>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</si>
  <si>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</si>
  <si>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</si>
  <si>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</si>
  <si>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</si>
  <si>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</si>
  <si>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</si>
  <si>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</si>
  <si>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</si>
  <si>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</si>
  <si>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</si>
  <si>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</si>
  <si>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</si>
  <si>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</si>
  <si>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</si>
  <si>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</si>
  <si>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</si>
  <si>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</si>
  <si>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</si>
  <si>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</si>
  <si>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</si>
  <si>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Informe de Evaluación Anual de las Metas Físicas-Financieras</t>
  </si>
  <si>
    <t>Subcapítulo</t>
  </si>
  <si>
    <t>Unidad Ejecutora</t>
  </si>
  <si>
    <t>Resultado Asociado:</t>
  </si>
  <si>
    <t>Ejecución Anual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</si>
  <si>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</si>
  <si>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</si>
  <si>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</si>
  <si>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</si>
  <si>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</si>
  <si>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</si>
  <si>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</si>
  <si>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</si>
  <si>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</si>
  <si>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</si>
  <si>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</si>
  <si>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</si>
  <si>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</si>
  <si>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</si>
  <si>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</si>
  <si>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</si>
  <si>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</si>
  <si>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</si>
  <si>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</si>
  <si>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r>
      <t>Incremento de la cobertura de la educación superior, en particular las carreras de ciencia y tecnología de los jóvenes bachilleres o mayores de 16 años de</t>
    </r>
    <r>
      <rPr>
        <i/>
        <sz val="11"/>
        <color rgb="FFFF0000"/>
        <rFont val="Calibri"/>
        <family val="2"/>
        <scheme val="minor"/>
      </rPr>
      <t xml:space="preserve"> 9,898 en el 2015 a 16,800 en el 2020.</t>
    </r>
  </si>
  <si>
    <t>5922 - Bachilleres acceden al servicio de educación tecnológica técnica superior y permanente</t>
  </si>
  <si>
    <t>El producto abarca las modalidades de Educación Técnica Superior y Educación Permanente.
Bajo 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
Educación Permanente: Modalidad educativa compuesta por cursos cortos, seminarios, talleres, diplomados, conferencias y cualquier otra forma de entrenamiento que satisfaga necesidades puntuales del mercado, combinando actualización profesional, brevedad de tiempo y aval profesional.</t>
  </si>
  <si>
    <t>Numero de estudiantes matriculados</t>
  </si>
  <si>
    <t>De la meta propuesta para el segundo semestre del 2021 de 15,297 matriculados, se superó la meta en más del 100% de lo programado con 16,047 matriculados. Lo anterior se logró con un monto presupuestario de RD$ 456,888,231.01 de los RD$ 498,313,348.00 programados, lo que representa un 91.69% de los recursos financieros asignados. 
Dentro de las capacitaciones impartidas en el año, se capacitaron 1389 del proyecto puntos tecnologicos, 244 docentes en el Diplomado de Maestro Conectado 4.0 bajo el proyecto con el INAFOCAM; 224 jóvenes capacitados a través del proyecto con DIGEPEP; 1,639 en educación permanente en la sede de Santo Domingo e ITLA Santiago. 
En relación a los matriculados en Educación Superior en el 2021 hubo un incremento de un 24% de la matricula en comparación con el 2020. 
Por último, cabe destacar que en la 13va graduación de Técnico Superior otorgamos a la sociedad 495 nuevos egresados.</t>
  </si>
  <si>
    <t xml:space="preserve">El cambio de modalidad para impartir docencia impactó a todas las instituciones académicas, sin ser el ITLA la excepción, los programas de extensión se afectaron en sentido general, ya que los niveles de deserción se mantuvieron en niveles  muy similares al 2020. Dentro de las acciones que se realizaron para mitigar la problemática identificada fue aplicar filtros para la selección de los beneficiarios de dichos programas. 
Con la aplicación de estas medidas para el 2022 se deberá realizar una evaluación de los programas impartidos y su factibilidad. Se estarán implementando las extensiones ITLA - lo que permitirá incrementar la presencia de la institución en al menos 3 provincias del interior del país. </t>
  </si>
  <si>
    <t>Para este producto se logró una ejecución superior a la meta física programada debido a que fue se realizo la segunda convocatoria del proyecto de puntos tecnológicos, el cual se realizó en el marco de un acuerdo con el Ministerio de la Juventud.
Debido a las pandemia la institución mantuvo clases  bajo la modalidad virtual para impartir docencia en educación permanente y programas de extensión. En relación a la educación técnica superior la misma reflejo un incremento de la matricula anual en un 24% con relación al 2020; las clases se impartieron bajo la modalidad hibrida con clases presenciales, semi presenciales y 100% virtual según las asignaturas. 
En cuanto a la ejecución financiera, fue superior a la programada debido al incremento de la matrícula; lo que generó la necesidad de contratar más personal docente.
La resolución 113-2021 del MAP, que regula las formas de ingreso a la Administración Pública, afecto los procesos de contratación de nuevo docentes lo que no permitio lograr las metas trazadas para el ultimo trimetre del año.</t>
  </si>
  <si>
    <t>Lineamientos para la Ejecución Presupuestaria 2022 del Gobierno General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</si>
</sst>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10409]#,##0;\-#,##0"/>
    <numFmt numFmtId="166" formatCode="[$-10409]#,##0.00;\-#,##0.00"/>
    <numFmt numFmtId="167"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color rgb="FFFF0000"/>
      <name val="Calibri"/>
      <family val="2"/>
      <scheme val="minor"/>
    </font>
    <font>
      <sz val="9"/>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Border="1" applyAlignment="1" applyProtection="1">
      <alignment horizontal="left" vertical="center" wrapText="1"/>
      <protection locked="0"/>
    </xf>
    <xf numFmtId="0" fontId="22" fillId="0" borderId="0" xfId="0" applyFont="1"/>
    <xf numFmtId="165" fontId="25" fillId="0" borderId="28" xfId="0" applyNumberFormat="1" applyFont="1" applyBorder="1" applyAlignment="1" applyProtection="1">
      <alignment horizontal="center" vertical="center" wrapText="1" readingOrder="1"/>
      <protection locked="0"/>
    </xf>
    <xf numFmtId="43" fontId="0" fillId="0" borderId="0" xfId="1" applyNumberFormat="1" applyFont="1"/>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Fill="1" applyBorder="1" applyAlignment="1" applyProtection="1">
      <alignment horizontal="left" vertical="center" wrapText="1"/>
      <protection locked="0"/>
    </xf>
    <xf numFmtId="0" fontId="22" fillId="0" borderId="36" xfId="0" applyFont="1" applyFill="1" applyBorder="1" applyAlignment="1" applyProtection="1">
      <alignment horizontal="left" vertical="center" wrapText="1"/>
      <protection locked="0"/>
    </xf>
    <xf numFmtId="0" fontId="22" fillId="0" borderId="37" xfId="0" applyFont="1" applyFill="1" applyBorder="1" applyAlignment="1" applyProtection="1">
      <alignment horizontal="left" vertical="center" wrapText="1"/>
      <protection locked="0"/>
    </xf>
    <xf numFmtId="0" fontId="19" fillId="0" borderId="0" xfId="0" applyFont="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2" fillId="0" borderId="0" xfId="0" applyFont="1" applyFill="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2" fillId="6"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autoFilter ref="A28:J3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zoomScaleNormal="100" workbookViewId="0">
      <selection activeCell="D3" sqref="D3:H3"/>
    </sheetView>
  </sheetViews>
  <sheetFormatPr baseColWidth="10" defaultRowHeight="15" x14ac:dyDescent="0.25"/>
  <cols>
    <col min="1" max="1" width="23" style="8" customWidth="1"/>
    <col min="2" max="10" width="12.7109375" style="8" customWidth="1"/>
    <col min="11" max="11" width="11.42578125" style="8"/>
    <col min="13" max="13" width="16.28515625" bestFit="1" customWidth="1"/>
  </cols>
  <sheetData>
    <row r="1" spans="1:11" ht="21.75" thickBot="1" x14ac:dyDescent="0.3">
      <c r="A1" s="27"/>
      <c r="B1" s="76" t="s">
        <v>38</v>
      </c>
      <c r="C1" s="77"/>
      <c r="D1" s="77"/>
      <c r="E1" s="77"/>
      <c r="F1" s="77"/>
      <c r="G1" s="77"/>
      <c r="H1" s="77"/>
      <c r="I1" s="77"/>
      <c r="J1" s="78"/>
      <c r="K1" s="1"/>
    </row>
    <row r="2" spans="1:11" ht="21.75" thickBot="1" x14ac:dyDescent="0.3">
      <c r="A2" s="28"/>
      <c r="B2" s="79" t="s">
        <v>0</v>
      </c>
      <c r="C2" s="80"/>
      <c r="D2" s="79" t="s">
        <v>1</v>
      </c>
      <c r="E2" s="81"/>
      <c r="F2" s="81"/>
      <c r="G2" s="80"/>
      <c r="H2" s="82"/>
      <c r="I2" s="2" t="s">
        <v>2</v>
      </c>
      <c r="J2" s="3" t="s">
        <v>3</v>
      </c>
      <c r="K2" s="1"/>
    </row>
    <row r="3" spans="1:11" ht="21.75" thickBot="1" x14ac:dyDescent="0.3">
      <c r="A3" s="29"/>
      <c r="B3" s="83" t="s">
        <v>4</v>
      </c>
      <c r="C3" s="84"/>
      <c r="D3" s="83" t="s">
        <v>69</v>
      </c>
      <c r="E3" s="84"/>
      <c r="F3" s="84"/>
      <c r="G3" s="84"/>
      <c r="H3" s="85"/>
      <c r="I3" s="4" t="s">
        <v>5</v>
      </c>
      <c r="J3" s="5">
        <v>0</v>
      </c>
      <c r="K3" s="1"/>
    </row>
    <row r="4" spans="1:11" x14ac:dyDescent="0.25">
      <c r="A4" s="86"/>
      <c r="B4" s="87"/>
      <c r="C4" s="87"/>
      <c r="D4" s="88"/>
      <c r="E4" s="88"/>
      <c r="F4" s="88"/>
      <c r="G4" s="88"/>
      <c r="H4" s="88"/>
      <c r="I4" s="87"/>
      <c r="J4" s="89"/>
      <c r="K4" s="1"/>
    </row>
    <row r="5" spans="1:11" ht="3" customHeight="1" x14ac:dyDescent="0.25">
      <c r="A5" s="73"/>
      <c r="B5" s="74"/>
      <c r="C5" s="74"/>
      <c r="D5" s="74"/>
      <c r="E5" s="74"/>
      <c r="F5" s="74"/>
      <c r="G5" s="74"/>
      <c r="H5" s="74"/>
      <c r="I5" s="74"/>
      <c r="J5" s="75"/>
      <c r="K5" s="1"/>
    </row>
    <row r="6" spans="1:11" ht="15.75" x14ac:dyDescent="0.25">
      <c r="A6" s="36" t="s">
        <v>6</v>
      </c>
      <c r="B6" s="37"/>
      <c r="C6" s="37"/>
      <c r="D6" s="37"/>
      <c r="E6" s="37"/>
      <c r="F6" s="37"/>
      <c r="G6" s="37"/>
      <c r="H6" s="37"/>
      <c r="I6" s="37"/>
      <c r="J6" s="38"/>
      <c r="K6" s="1"/>
    </row>
    <row r="7" spans="1:11" ht="15.75" x14ac:dyDescent="0.25">
      <c r="A7" s="51" t="s">
        <v>7</v>
      </c>
      <c r="B7" s="52"/>
      <c r="C7" s="52"/>
      <c r="D7" s="52"/>
      <c r="E7" s="52"/>
      <c r="F7" s="52"/>
      <c r="G7" s="52"/>
      <c r="H7" s="52"/>
      <c r="I7" s="52"/>
      <c r="J7" s="53"/>
      <c r="K7" s="1"/>
    </row>
    <row r="8" spans="1:11" x14ac:dyDescent="0.25">
      <c r="A8" s="6" t="s">
        <v>8</v>
      </c>
      <c r="B8" s="46" t="s">
        <v>53</v>
      </c>
      <c r="C8" s="47"/>
      <c r="D8" s="47"/>
      <c r="E8" s="47"/>
      <c r="F8" s="47"/>
      <c r="G8" s="47"/>
      <c r="H8" s="47"/>
      <c r="I8" s="47"/>
      <c r="J8" s="48"/>
      <c r="K8" s="1"/>
    </row>
    <row r="9" spans="1:11" ht="15" customHeight="1" x14ac:dyDescent="0.25">
      <c r="A9" s="30" t="s">
        <v>39</v>
      </c>
      <c r="B9" s="46" t="s">
        <v>54</v>
      </c>
      <c r="C9" s="47"/>
      <c r="D9" s="47"/>
      <c r="E9" s="47"/>
      <c r="F9" s="47"/>
      <c r="G9" s="47"/>
      <c r="H9" s="47"/>
      <c r="I9" s="47"/>
      <c r="J9" s="48"/>
      <c r="K9" s="1"/>
    </row>
    <row r="10" spans="1:11" x14ac:dyDescent="0.25">
      <c r="A10" s="30" t="s">
        <v>40</v>
      </c>
      <c r="B10" s="46" t="s">
        <v>55</v>
      </c>
      <c r="C10" s="47"/>
      <c r="D10" s="47"/>
      <c r="E10" s="47"/>
      <c r="F10" s="47"/>
      <c r="G10" s="47"/>
      <c r="H10" s="47"/>
      <c r="I10" s="47"/>
      <c r="J10" s="48"/>
      <c r="K10" s="1"/>
    </row>
    <row r="11" spans="1:11" ht="31.5" customHeight="1" x14ac:dyDescent="0.25">
      <c r="A11" s="6" t="s">
        <v>9</v>
      </c>
      <c r="B11" s="49" t="s">
        <v>56</v>
      </c>
      <c r="C11" s="49"/>
      <c r="D11" s="49"/>
      <c r="E11" s="49"/>
      <c r="F11" s="49"/>
      <c r="G11" s="49"/>
      <c r="H11" s="49"/>
      <c r="I11" s="49"/>
      <c r="J11" s="50"/>
    </row>
    <row r="12" spans="1:11" ht="37.5" customHeight="1" x14ac:dyDescent="0.25">
      <c r="A12" s="6" t="s">
        <v>10</v>
      </c>
      <c r="B12" s="49" t="s">
        <v>57</v>
      </c>
      <c r="C12" s="49"/>
      <c r="D12" s="49"/>
      <c r="E12" s="49"/>
      <c r="F12" s="49"/>
      <c r="G12" s="49"/>
      <c r="H12" s="49"/>
      <c r="I12" s="49"/>
      <c r="J12" s="50"/>
    </row>
    <row r="13" spans="1:11" ht="15.75" x14ac:dyDescent="0.25">
      <c r="A13" s="36" t="s">
        <v>11</v>
      </c>
      <c r="B13" s="37"/>
      <c r="C13" s="37"/>
      <c r="D13" s="37"/>
      <c r="E13" s="37"/>
      <c r="F13" s="37"/>
      <c r="G13" s="37"/>
      <c r="H13" s="37"/>
      <c r="I13" s="37"/>
      <c r="J13" s="38"/>
    </row>
    <row r="14" spans="1:11" ht="27.75" customHeight="1" x14ac:dyDescent="0.25">
      <c r="A14" s="6" t="s">
        <v>12</v>
      </c>
      <c r="B14" s="31">
        <v>3</v>
      </c>
      <c r="C14" s="72" t="str">
        <f>IFERROR(VLOOKUP(B14,'[1]Validacion datos'!A2:B5,2,FALSE),"")</f>
        <v>DESARROLLO PRODUCTIVO</v>
      </c>
      <c r="D14" s="72"/>
      <c r="E14" s="72"/>
      <c r="F14" s="72"/>
      <c r="G14" s="72"/>
      <c r="H14" s="72"/>
      <c r="I14" s="72"/>
      <c r="J14" s="72"/>
    </row>
    <row r="15" spans="1:11" ht="26.25" customHeight="1" x14ac:dyDescent="0.25">
      <c r="A15" s="6" t="s">
        <v>13</v>
      </c>
      <c r="B15" s="9">
        <v>3.3</v>
      </c>
      <c r="C15" s="72" t="str">
        <f>IFERROR(VLOOKUP(B15,'[1]Validacion datos'!A8:B26,2,FALSE),"")</f>
        <v>Competitividad e innovavión en un ambiente favorable a la cooperación y la responsabilidad social</v>
      </c>
      <c r="D15" s="72"/>
      <c r="E15" s="72"/>
      <c r="F15" s="72"/>
      <c r="G15" s="72"/>
      <c r="H15" s="72"/>
      <c r="I15" s="72"/>
      <c r="J15" s="72"/>
    </row>
    <row r="16" spans="1:11" x14ac:dyDescent="0.25">
      <c r="A16" s="6" t="s">
        <v>14</v>
      </c>
      <c r="B16" s="10" t="s">
        <v>58</v>
      </c>
      <c r="C16" s="71" t="str">
        <f>IFERROR(VLOOKUP(B16,'[1]Validacion datos'!D8:E64,2,FALSE),"")</f>
        <v>Consolidar un sistema de educación superior de calidad, que responda a las necesidades del desarrollo de la Nación</v>
      </c>
      <c r="D16" s="71"/>
      <c r="E16" s="71"/>
      <c r="F16" s="71"/>
      <c r="G16" s="71"/>
      <c r="H16" s="71"/>
      <c r="I16" s="71"/>
      <c r="J16" s="71"/>
    </row>
    <row r="17" spans="1:13" ht="15.75" x14ac:dyDescent="0.25">
      <c r="A17" s="36" t="s">
        <v>15</v>
      </c>
      <c r="B17" s="37"/>
      <c r="C17" s="37"/>
      <c r="D17" s="37"/>
      <c r="E17" s="37"/>
      <c r="F17" s="37"/>
      <c r="G17" s="37"/>
      <c r="H17" s="37"/>
      <c r="I17" s="37"/>
      <c r="J17" s="38"/>
    </row>
    <row r="18" spans="1:13" ht="29.25" customHeight="1" x14ac:dyDescent="0.25">
      <c r="A18" s="6" t="s">
        <v>16</v>
      </c>
      <c r="B18" s="49" t="s">
        <v>59</v>
      </c>
      <c r="C18" s="49"/>
      <c r="D18" s="49"/>
      <c r="E18" s="49"/>
      <c r="F18" s="49"/>
      <c r="G18" s="49"/>
      <c r="H18" s="49"/>
      <c r="I18" s="49"/>
      <c r="J18" s="50"/>
      <c r="M18" s="33"/>
    </row>
    <row r="19" spans="1:13" ht="67.5" customHeight="1" x14ac:dyDescent="0.25">
      <c r="A19" s="11" t="s">
        <v>17</v>
      </c>
      <c r="B19" s="49" t="s">
        <v>60</v>
      </c>
      <c r="C19" s="49"/>
      <c r="D19" s="49"/>
      <c r="E19" s="49"/>
      <c r="F19" s="49"/>
      <c r="G19" s="49"/>
      <c r="H19" s="49"/>
      <c r="I19" s="49"/>
      <c r="J19" s="50"/>
    </row>
    <row r="20" spans="1:13" ht="34.5" customHeight="1" x14ac:dyDescent="0.25">
      <c r="A20" s="11" t="s">
        <v>18</v>
      </c>
      <c r="B20" s="49" t="s">
        <v>61</v>
      </c>
      <c r="C20" s="49"/>
      <c r="D20" s="49"/>
      <c r="E20" s="49"/>
      <c r="F20" s="49"/>
      <c r="G20" s="49"/>
      <c r="H20" s="49"/>
      <c r="I20" s="49"/>
      <c r="J20" s="50"/>
    </row>
    <row r="21" spans="1:13" ht="35.25" customHeight="1" x14ac:dyDescent="0.25">
      <c r="A21" s="11" t="s">
        <v>41</v>
      </c>
      <c r="B21" s="49" t="s">
        <v>62</v>
      </c>
      <c r="C21" s="49"/>
      <c r="D21" s="49"/>
      <c r="E21" s="49"/>
      <c r="F21" s="49"/>
      <c r="G21" s="49"/>
      <c r="H21" s="49"/>
      <c r="I21" s="49"/>
      <c r="J21" s="50"/>
      <c r="K21" s="1"/>
    </row>
    <row r="22" spans="1:13" ht="15.75" x14ac:dyDescent="0.25">
      <c r="A22" s="36" t="s">
        <v>19</v>
      </c>
      <c r="B22" s="37"/>
      <c r="C22" s="37"/>
      <c r="D22" s="37"/>
      <c r="E22" s="37"/>
      <c r="F22" s="37"/>
      <c r="G22" s="37"/>
      <c r="H22" s="37"/>
      <c r="I22" s="37"/>
      <c r="J22" s="38"/>
    </row>
    <row r="23" spans="1:13" ht="15.75" x14ac:dyDescent="0.25">
      <c r="A23" s="51" t="s">
        <v>20</v>
      </c>
      <c r="B23" s="52"/>
      <c r="C23" s="52"/>
      <c r="D23" s="52"/>
      <c r="E23" s="52"/>
      <c r="F23" s="52"/>
      <c r="G23" s="52"/>
      <c r="H23" s="52"/>
      <c r="I23" s="52"/>
      <c r="J23" s="53"/>
      <c r="K23" s="1"/>
    </row>
    <row r="24" spans="1:13" ht="15" customHeight="1" x14ac:dyDescent="0.25">
      <c r="A24" s="66" t="s">
        <v>21</v>
      </c>
      <c r="B24" s="67"/>
      <c r="C24" s="68" t="s">
        <v>22</v>
      </c>
      <c r="D24" s="70"/>
      <c r="E24" s="70"/>
      <c r="F24" s="70" t="s">
        <v>23</v>
      </c>
      <c r="G24" s="70"/>
      <c r="H24" s="67"/>
      <c r="I24" s="68" t="s">
        <v>24</v>
      </c>
      <c r="J24" s="69"/>
    </row>
    <row r="25" spans="1:13" x14ac:dyDescent="0.25">
      <c r="A25" s="56">
        <f>231645871+266667477</f>
        <v>498313348</v>
      </c>
      <c r="B25" s="57"/>
      <c r="C25" s="63">
        <f>208481284.31+291004444.49</f>
        <v>499485728.80000001</v>
      </c>
      <c r="D25" s="64"/>
      <c r="E25" s="65"/>
      <c r="F25" s="63">
        <v>456888231.00999999</v>
      </c>
      <c r="G25" s="64"/>
      <c r="H25" s="65"/>
      <c r="I25" s="58">
        <f>+F25/C25</f>
        <v>0.91471728753424186</v>
      </c>
      <c r="J25" s="59"/>
    </row>
    <row r="26" spans="1:13" ht="15.75" x14ac:dyDescent="0.25">
      <c r="A26" s="51" t="s">
        <v>25</v>
      </c>
      <c r="B26" s="52"/>
      <c r="C26" s="52"/>
      <c r="D26" s="52"/>
      <c r="E26" s="52"/>
      <c r="F26" s="52"/>
      <c r="G26" s="52"/>
      <c r="H26" s="52"/>
      <c r="I26" s="52"/>
      <c r="J26" s="53"/>
      <c r="K26" s="1"/>
    </row>
    <row r="27" spans="1:13" x14ac:dyDescent="0.25">
      <c r="A27" s="7"/>
      <c r="B27"/>
      <c r="C27" s="60" t="s">
        <v>26</v>
      </c>
      <c r="D27" s="61"/>
      <c r="E27" s="60" t="s">
        <v>46</v>
      </c>
      <c r="F27" s="61"/>
      <c r="G27" s="60" t="s">
        <v>42</v>
      </c>
      <c r="H27" s="60"/>
      <c r="I27" s="60" t="s">
        <v>27</v>
      </c>
      <c r="J27" s="62"/>
    </row>
    <row r="28" spans="1:13" ht="38.25" x14ac:dyDescent="0.25">
      <c r="A28" s="12" t="s">
        <v>28</v>
      </c>
      <c r="B28" s="13" t="s">
        <v>29</v>
      </c>
      <c r="C28" s="13" t="s">
        <v>43</v>
      </c>
      <c r="D28" s="13" t="s">
        <v>44</v>
      </c>
      <c r="E28" s="13" t="s">
        <v>47</v>
      </c>
      <c r="F28" s="13" t="s">
        <v>48</v>
      </c>
      <c r="G28" s="13" t="s">
        <v>49</v>
      </c>
      <c r="H28" s="13" t="s">
        <v>50</v>
      </c>
      <c r="I28" s="13" t="s">
        <v>51</v>
      </c>
      <c r="J28" s="14" t="s">
        <v>52</v>
      </c>
    </row>
    <row r="29" spans="1:13" ht="48" x14ac:dyDescent="0.25">
      <c r="A29" s="15" t="s">
        <v>63</v>
      </c>
      <c r="B29" s="16" t="s">
        <v>65</v>
      </c>
      <c r="C29" s="34">
        <v>15297</v>
      </c>
      <c r="D29" s="17">
        <v>498313348</v>
      </c>
      <c r="E29" s="17">
        <v>15297</v>
      </c>
      <c r="F29" s="17">
        <v>445976051</v>
      </c>
      <c r="G29" s="18">
        <v>16047</v>
      </c>
      <c r="H29" s="17">
        <v>456888231.00999999</v>
      </c>
      <c r="I29" s="19">
        <f>IF(G29&gt;0,G29/C29,0)</f>
        <v>1.049029221415964</v>
      </c>
      <c r="J29" s="20">
        <f>IF(H29&gt;0,H29/D29,0)</f>
        <v>0.9168693410355927</v>
      </c>
      <c r="M29" s="35"/>
    </row>
    <row r="30" spans="1:13" x14ac:dyDescent="0.25">
      <c r="A30" s="21"/>
      <c r="B30" s="22"/>
      <c r="C30" s="23"/>
      <c r="D30" s="24"/>
      <c r="E30" s="24"/>
      <c r="F30" s="24"/>
      <c r="G30" s="25"/>
      <c r="H30" s="24"/>
      <c r="I30" s="19">
        <f>IF(G30&gt;0,G30/C30,0)</f>
        <v>0</v>
      </c>
      <c r="J30" s="20">
        <f>IF(H30&gt;0,H30/D30,0)</f>
        <v>0</v>
      </c>
    </row>
    <row r="31" spans="1:13" ht="15.75" x14ac:dyDescent="0.25">
      <c r="A31" s="36" t="s">
        <v>30</v>
      </c>
      <c r="B31" s="37"/>
      <c r="C31" s="37"/>
      <c r="D31" s="37"/>
      <c r="E31" s="37"/>
      <c r="F31" s="37"/>
      <c r="G31" s="37"/>
      <c r="H31" s="37"/>
      <c r="I31" s="37"/>
      <c r="J31" s="38"/>
    </row>
    <row r="32" spans="1:13" ht="15.75" x14ac:dyDescent="0.25">
      <c r="A32" s="51" t="s">
        <v>31</v>
      </c>
      <c r="B32" s="52"/>
      <c r="C32" s="52"/>
      <c r="D32" s="52"/>
      <c r="E32" s="52"/>
      <c r="F32" s="52"/>
      <c r="G32" s="52"/>
      <c r="H32" s="52"/>
      <c r="I32" s="52"/>
      <c r="J32" s="53"/>
      <c r="K32" s="1"/>
    </row>
    <row r="33" spans="1:11" x14ac:dyDescent="0.25">
      <c r="A33" s="26" t="s">
        <v>32</v>
      </c>
      <c r="B33" s="49" t="s">
        <v>63</v>
      </c>
      <c r="C33" s="49"/>
      <c r="D33" s="49"/>
      <c r="E33" s="49"/>
      <c r="F33" s="49"/>
      <c r="G33" s="49"/>
      <c r="H33" s="49"/>
      <c r="I33" s="49"/>
      <c r="J33" s="50"/>
    </row>
    <row r="34" spans="1:11" ht="146.25" customHeight="1" x14ac:dyDescent="0.25">
      <c r="A34" s="26" t="s">
        <v>33</v>
      </c>
      <c r="B34" s="49" t="s">
        <v>64</v>
      </c>
      <c r="C34" s="49"/>
      <c r="D34" s="49"/>
      <c r="E34" s="49"/>
      <c r="F34" s="49"/>
      <c r="G34" s="49"/>
      <c r="H34" s="49"/>
      <c r="I34" s="49"/>
      <c r="J34" s="50"/>
    </row>
    <row r="35" spans="1:11" ht="155.25" customHeight="1" x14ac:dyDescent="0.25">
      <c r="A35" s="26" t="s">
        <v>34</v>
      </c>
      <c r="B35" s="49" t="s">
        <v>66</v>
      </c>
      <c r="C35" s="49"/>
      <c r="D35" s="49"/>
      <c r="E35" s="49"/>
      <c r="F35" s="49"/>
      <c r="G35" s="49"/>
      <c r="H35" s="49"/>
      <c r="I35" s="49"/>
      <c r="J35" s="50"/>
    </row>
    <row r="36" spans="1:11" ht="186" customHeight="1" x14ac:dyDescent="0.25">
      <c r="A36" s="26" t="s">
        <v>35</v>
      </c>
      <c r="B36" s="54" t="s">
        <v>68</v>
      </c>
      <c r="C36" s="54"/>
      <c r="D36" s="54"/>
      <c r="E36" s="54"/>
      <c r="F36" s="54"/>
      <c r="G36" s="54"/>
      <c r="H36" s="54"/>
      <c r="I36" s="54"/>
      <c r="J36" s="55"/>
    </row>
    <row r="37" spans="1:11" ht="15.75" x14ac:dyDescent="0.25">
      <c r="A37" s="36" t="s">
        <v>36</v>
      </c>
      <c r="B37" s="37"/>
      <c r="C37" s="37"/>
      <c r="D37" s="37"/>
      <c r="E37" s="37"/>
      <c r="F37" s="37"/>
      <c r="G37" s="37"/>
      <c r="H37" s="37"/>
      <c r="I37" s="37"/>
      <c r="J37" s="38"/>
    </row>
    <row r="38" spans="1:11" ht="15.75" x14ac:dyDescent="0.25">
      <c r="A38" s="39" t="s">
        <v>37</v>
      </c>
      <c r="B38" s="40"/>
      <c r="C38" s="40"/>
      <c r="D38" s="40"/>
      <c r="E38" s="40"/>
      <c r="F38" s="40"/>
      <c r="G38" s="40"/>
      <c r="H38" s="40"/>
      <c r="I38" s="40"/>
      <c r="J38" s="41"/>
      <c r="K38" s="1"/>
    </row>
    <row r="39" spans="1:11" ht="111.75" customHeight="1" x14ac:dyDescent="0.25">
      <c r="A39" s="42" t="s">
        <v>67</v>
      </c>
      <c r="B39" s="43"/>
      <c r="C39" s="43"/>
      <c r="D39" s="43"/>
      <c r="E39" s="43"/>
      <c r="F39" s="43"/>
      <c r="G39" s="43"/>
      <c r="H39" s="43"/>
      <c r="I39" s="43"/>
      <c r="J39" s="44"/>
    </row>
    <row r="40" spans="1:11" ht="27.75" customHeight="1" x14ac:dyDescent="0.25">
      <c r="A40" s="32"/>
      <c r="B40" s="32"/>
      <c r="C40" s="32"/>
      <c r="D40" s="32"/>
      <c r="E40" s="32"/>
      <c r="F40" s="32"/>
      <c r="G40" s="32"/>
      <c r="H40" s="32"/>
      <c r="I40" s="32"/>
      <c r="J40" s="32"/>
    </row>
    <row r="41" spans="1:11" ht="30.75" customHeight="1" x14ac:dyDescent="0.25">
      <c r="A41" s="45" t="s">
        <v>45</v>
      </c>
      <c r="B41" s="45"/>
      <c r="C41" s="45"/>
      <c r="D41" s="45"/>
      <c r="E41" s="45"/>
      <c r="F41" s="45"/>
      <c r="G41" s="45"/>
      <c r="H41" s="45"/>
      <c r="I41" s="45"/>
      <c r="J41" s="45"/>
    </row>
  </sheetData>
  <mergeCells count="4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E27:F27"/>
    <mergeCell ref="C25:E25"/>
    <mergeCell ref="F25:H25"/>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s>
  <phoneticPr fontId="23" type="noConversion"/>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E30 F28:F30"/>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rintOptions horizontalCentered="1"/>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Magdalena Leyba - Encargada OAI</cp:lastModifiedBy>
  <cp:lastPrinted>2022-02-22T15:22:03Z</cp:lastPrinted>
  <dcterms:created xsi:type="dcterms:W3CDTF">2021-03-22T15:50:10Z</dcterms:created>
  <dcterms:modified xsi:type="dcterms:W3CDTF">2022-04-29T13:44:55Z</dcterms:modified>
</cp:coreProperties>
</file>