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7"/>
  <workbookPr/>
  <mc:AlternateContent xmlns:mc="http://schemas.openxmlformats.org/markup-compatibility/2006">
    <mc:Choice Requires="x15">
      <x15ac:absPath xmlns:x15ac="http://schemas.microsoft.com/office/spreadsheetml/2010/11/ac" url="https://itlaedudo.sharepoint.com/sites/DireccinPlanificacinyDesarrollo/Documentos compartidos/Departamento de Formulación, Monitoreo y Evaluación de Planes, Programas y Proyectos/Presupuesto Gral/Presupuesto 2025/"/>
    </mc:Choice>
  </mc:AlternateContent>
  <xr:revisionPtr revIDLastSave="61" documentId="8_{43B5E88F-4C7B-4B36-BAA6-2EDF4C1AABC7}" xr6:coauthVersionLast="47" xr6:coauthVersionMax="47" xr10:uidLastSave="{4EA62AB2-CE49-4822-986A-A6E6DC3F1EF6}"/>
  <bookViews>
    <workbookView xWindow="-108" yWindow="-108" windowWidth="23256" windowHeight="12456" xr2:uid="{00000000-000D-0000-FFFF-FFFF00000000}"/>
  </bookViews>
  <sheets>
    <sheet name="Hoja1" sheetId="1" r:id="rId1"/>
  </sheets>
  <definedNames>
    <definedName name="_xlnm.Print_Area" localSheetId="0">Hoja1!$A$1:$J$50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1" l="1"/>
  <c r="J29" i="1" l="1"/>
  <c r="I29" i="1"/>
  <c r="J33" i="1" l="1"/>
  <c r="I33" i="1" l="1"/>
</calcChain>
</file>

<file path=xl/sharedStrings.xml><?xml version="1.0" encoding="utf-8"?>
<sst xmlns="http://schemas.openxmlformats.org/spreadsheetml/2006/main" count="96" uniqueCount="76">
  <si>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</si>
  <si>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</si>
  <si>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</si>
  <si>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</si>
  <si>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</si>
  <si>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</si>
  <si>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</si>
  <si>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</si>
  <si>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</si>
  <si>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</si>
  <si>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</si>
  <si>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</si>
  <si>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</si>
  <si>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</si>
  <si>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</si>
  <si>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</si>
  <si>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</si>
  <si>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</si>
  <si>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</si>
  <si>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</si>
  <si>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</si>
  <si>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</si>
  <si>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</si>
  <si>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</si>
  <si>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</si>
  <si>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</si>
  <si>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</si>
  <si>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</si>
  <si>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</si>
  <si>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</si>
  <si>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</si>
  <si>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</si>
  <si>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</si>
  <si>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</si>
  <si>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</si>
  <si>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</si>
  <si>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</si>
  <si>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</si>
  <si>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</si>
  <si>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</si>
  <si>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</si>
  <si>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</si>
  <si>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</si>
  <si>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</si>
  <si>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</si>
  <si>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</si>
  <si>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</si>
  <si>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0219 - MINISTERIO DE EDUCACIÓN SUPERIOR CIENCIA Y TECNOLOGÍA</t>
  </si>
  <si>
    <t>01 - MINISTERIO DE EDUCACIÓN SUPERIOR CIENCIA Y TECNOLOGÍA</t>
  </si>
  <si>
    <t>0002 - INSTITUTO TECNOLÓGICO DE LAS AMÉRICAS</t>
  </si>
  <si>
    <t>Formar profesionales en alta tecnología promoviendo la educación especializada, sustentada en la innovación y emprendimiento contribuyendo al desarrollo de los sectores productivos de la nación.</t>
  </si>
  <si>
    <t>Ser referente de formación especializada en alta tecnología con egresados emprendedores y destacados en innovación, soluciones tecnológicas efectivas y altos estándares de calidad a nivel nacional e internacional.</t>
  </si>
  <si>
    <t>3.3.3</t>
  </si>
  <si>
    <t xml:space="preserve"> 12 - Fomento y desarrollo de la ciencia y la tecnología</t>
  </si>
  <si>
    <t>Este programa es el responsable de coordinar los servicios de educación permanente a jóvenes desde los 16 años y educación técnica superior a jóvenes bachilleres. Su función principal es contribuir al desarrollo de las carreras de ciencia y tecnología a nivel nacional. 
Asimismo, debe promover el desarrollo y especialización de los profesionales en materia de tecnología.</t>
  </si>
  <si>
    <t>Jóvenes desde los 16 años e interesados en educación técnica superior.</t>
  </si>
  <si>
    <t>6787 - Bachilleres que acceden al servicio de Educación Tecnológica Técnica Superior con enfoque de género</t>
  </si>
  <si>
    <t xml:space="preserve">Matriculados en Educación Técnica Superior </t>
  </si>
  <si>
    <t>6788 - Bachilleres y profesionales que aceden a cursos, diplomados y talleres con enfoque de género</t>
  </si>
  <si>
    <t>Egresados de educación continua</t>
  </si>
  <si>
    <t>La modalidad técnico superior se refiere a jóvenes matriculados en las carreras con una duración de 2 años (tecnólogo en multimedia, tecnólogo en desarrollo de software, tecnólogo en redes de información) y 2.5 años (tecnólogo en manufactura automatiza, tecnólogo en sonido, tecnólogo en seguridad informática y tecnólogo en mecatrónica), que al finalizar su plan de estudios se convertirá en egresados.</t>
  </si>
  <si>
    <t>La modalidad de educación permanente está compuesta por cursos cortos, seminarios, talleres, diplomados, conferencias y cualquier otra forma de entrenamiento que satisfaga necesidades puntuales del mercado, combinando actualización profesional, brevedad de tiempo y aval profesional.</t>
  </si>
  <si>
    <t>I -Información Institucional</t>
  </si>
  <si>
    <t>Programación Anual</t>
  </si>
  <si>
    <t>Ejecución Anual</t>
  </si>
  <si>
    <t>Informe de Evaluación Anual de las Metas Físicas-Financieras</t>
  </si>
  <si>
    <t>Lineamientos para la Ejecución Presupuestaria 2023 del Gobierno General Nacional</t>
  </si>
  <si>
    <t>En cuanto al producto 6788, la ejecución financiera presentó una desviación del 11% por debajo de lo programado, debido al incumplimiento en las fechas de entrega y/o ejecución de obras por parte de varios proveedores, lo que impidió la realización de los pagos correspondientes.
Por otro lado, en lo referente a la ejecución de la meta física, se registró una sobreejecución del 25%, ya que todas las capacitaciones impartidas en educación continua fueron becadas en su totalidad, sin haberse realizado previamente un análisis del impacto que esto tendría en las metas originalmente programadas.</t>
  </si>
  <si>
    <t>DESARROLLO PRODUCTIVO</t>
  </si>
  <si>
    <t>Competitividad e innovavión en un ambiente favorable a la cooperación y la responsabilidad social</t>
  </si>
  <si>
    <t>Consolidar un sistema de educación superior de calidad, que responda a las necesidades del desarrollo de la Nación</t>
  </si>
  <si>
    <t>Garantizar el acceso a educación superior a través de la matriculación de jóvenes en sus regiones / comunidades de origen evidenciado en el aumento de la tasa bruta de matriculación 54.23% (2023) a 56.06 (2025), con énfasis en la ampliación del acceso a becas a estudiantes vulnerables.
Mejoradas las competencias de los estudiantes en el manejo de las TIC de 6,284 en el 2023 a 12,565 en el 2025</t>
  </si>
  <si>
    <t>Las variaciones observadas tanto físicas como financieras, se mantuvieron dentro de los niveles aceptables conforme a la programación establecida.</t>
  </si>
  <si>
    <t xml:space="preserve">En 2025, la matrícula institucional registró un incremento de 14 % en comparación con 2024. Del total de estudiantes matriculados, el 22 % correspondió a mujeres inscritas en las distintas carreras impartidas por la institución, reflejando avances en la participación femenina en la formación técnica y tecnológica.
Los estudiantes provinieron de todo el territorio nacional y se distribuyeron por rango de edad de la siguiente manera: el 3.73 % correspondió al grupo de 13 a 17 años; el 80.4 % al grupo de 18 a 24 años; el 11.55 % al grupo de 25 a 54 años; y el 4.32 % a personas de 55 años o más, lo que evidencia una amplia diversidad etaria en la población atendida.
Durante el período, se realizó la graduación del nivel técnico superior, incorporando 1,012 nuevos egresados. Esto representó un aumento de 15.5 % en el número de graduados respecto a 2024, alcanzando un total acumulado de 6,513 egresados. Asimismo, se graduó la primera cohorte del programa Tecnólogo en Telecomunicaciones, contribuyendo a la diversificación y fortalecimiento de la oferta académica.
</t>
  </si>
  <si>
    <t>En el ámbito de educación continua, 17,531 estudiantes participaron en cursos, talleres y diplomados impartidos en las extensiones de San Pedro de Macorís, Sede Central, Bonao, Santo Domingo Este, Santo Domingo Norte, Monte Plata, Moca, Pedernales, Santiago, San Francisco de Macorís, Cotuí y Nagua. Además, se inauguraron dos nuevas extensiones en las provincias Duarte y Sánchez Ramírez, ampliando la cobertura institucional en 8 % de la población beneficiada y fortaleciendo la presencia territorial. La matrícula en educación continua aumentó 6 % en comparación con el año anterior.
El promedio de deserción se situó en 34 %, registrando una reducción de 2 % respecto a 2024, lo que evidenció avances en la permanencia estudiantil.
El monto total ejecutado del producto ascendió a RD$ 341,910,964.88, equivalente a un nivel de ejecución de 95 % respecto al presupuesto vigente. Este desempeño reflejó una gestión financiera eficiente, alineada con el crecimiento de la matrícula, la expansión territorial y el fortalecimiento de la oferta académica, contribuyendo al cumplimiento de los objetivos institucionales y a la ampliación del acceso a oportunidades de formación técnica y tecnológica.</t>
  </si>
  <si>
    <t>Implementar la extensión de Barahona para el fortalecimiento de las capacitaciones en Educación Continua, ampliando la cobertura territorial de la oferta formativa.
Gestionar ante el Ministerio de Educación Superior, Ciencia y Tecnología (MESCyT) la aprobación del programa de Técnico Superior en las sedes de Cotuí y Moca, con el propósito de diversificar la oferta académica.
Iniciar la carrera de Ciencias Computacionales en modalidad virtual y la carrera de Animación Digital en modalidad presencial, orientadas a incrementar la matrícula del nivel técnico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</si>
</sst>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00%"/>
    <numFmt numFmtId="168"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1"/>
      <color rgb="FFFF0000"/>
      <name val="Calibri"/>
      <family val="2"/>
      <scheme val="minor"/>
    </font>
    <font>
      <b/>
      <sz val="11"/>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style="thin">
        <color theme="0" tint="-0.34998626667073579"/>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0" fillId="0" borderId="0" xfId="0" applyFont="1" applyProtection="1">
      <protection locked="0"/>
    </xf>
    <xf numFmtId="0" fontId="14" fillId="8" borderId="28" xfId="0" applyFont="1" applyFill="1" applyBorder="1" applyAlignment="1">
      <alignment horizontal="center" vertical="center" wrapText="1" readingOrder="1"/>
    </xf>
    <xf numFmtId="166" fontId="15" fillId="0" borderId="26" xfId="0" applyNumberFormat="1" applyFont="1" applyBorder="1" applyAlignment="1" applyProtection="1">
      <alignment horizontal="center" vertical="center" wrapText="1" readingOrder="1"/>
      <protection locked="0"/>
    </xf>
    <xf numFmtId="10" fontId="15" fillId="7" borderId="26" xfId="2" applyNumberFormat="1" applyFont="1" applyFill="1" applyBorder="1" applyAlignment="1" applyProtection="1">
      <alignment horizontal="center" vertical="center" wrapText="1" readingOrder="1"/>
      <protection locked="0"/>
    </xf>
    <xf numFmtId="0" fontId="15" fillId="0" borderId="29" xfId="0" applyFont="1" applyBorder="1" applyAlignment="1" applyProtection="1">
      <alignment vertical="top" wrapText="1"/>
      <protection locked="0"/>
    </xf>
    <xf numFmtId="165" fontId="15" fillId="0" borderId="29" xfId="0" applyNumberFormat="1" applyFont="1" applyBorder="1" applyAlignment="1" applyProtection="1">
      <alignment horizontal="center" vertical="center" wrapText="1" readingOrder="1"/>
      <protection locked="0"/>
    </xf>
    <xf numFmtId="166" fontId="15" fillId="0" borderId="29" xfId="0" applyNumberFormat="1" applyFont="1" applyBorder="1" applyAlignment="1" applyProtection="1">
      <alignment horizontal="center" vertical="center" wrapText="1" readingOrder="1"/>
      <protection locked="0"/>
    </xf>
    <xf numFmtId="165" fontId="15" fillId="0" borderId="29" xfId="0" applyNumberFormat="1" applyFont="1" applyBorder="1" applyAlignment="1" applyProtection="1">
      <alignment horizontal="center"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0"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6" borderId="19" xfId="0" applyFill="1" applyBorder="1" applyAlignment="1">
      <alignment horizontal="center" vertical="center" wrapText="1"/>
    </xf>
    <xf numFmtId="0" fontId="0" fillId="6" borderId="19" xfId="0" applyFill="1" applyBorder="1" applyAlignment="1">
      <alignment horizontal="center" vertical="center"/>
    </xf>
    <xf numFmtId="0" fontId="0" fillId="0" borderId="19" xfId="0" applyBorder="1" applyAlignment="1" applyProtection="1">
      <alignment horizontal="center" vertical="center" wrapText="1"/>
      <protection locked="0"/>
    </xf>
    <xf numFmtId="0" fontId="9" fillId="0" borderId="20" xfId="0" applyFont="1" applyBorder="1" applyAlignment="1">
      <alignment vertical="center" wrapText="1"/>
    </xf>
    <xf numFmtId="0" fontId="9" fillId="0" borderId="20" xfId="0" applyFont="1" applyBorder="1" applyAlignment="1">
      <alignment vertical="center"/>
    </xf>
    <xf numFmtId="0" fontId="2" fillId="0" borderId="20" xfId="0" applyFont="1" applyBorder="1"/>
    <xf numFmtId="0" fontId="15" fillId="0" borderId="26" xfId="0" applyFont="1" applyBorder="1" applyAlignment="1" applyProtection="1">
      <alignment vertical="center" wrapText="1"/>
      <protection locked="0"/>
    </xf>
    <xf numFmtId="4" fontId="0" fillId="0" borderId="0" xfId="0" applyNumberFormat="1"/>
    <xf numFmtId="0" fontId="2" fillId="0" borderId="20" xfId="0" applyFont="1" applyBorder="1" applyAlignment="1" applyProtection="1">
      <alignment vertical="center" wrapText="1"/>
      <protection locked="0"/>
    </xf>
    <xf numFmtId="0" fontId="23" fillId="0" borderId="20" xfId="0" applyFont="1" applyBorder="1" applyAlignment="1" applyProtection="1">
      <alignment vertical="center" wrapText="1"/>
      <protection locked="0"/>
    </xf>
    <xf numFmtId="10" fontId="15" fillId="7" borderId="26" xfId="2" applyNumberFormat="1" applyFont="1" applyFill="1" applyBorder="1" applyAlignment="1" applyProtection="1">
      <alignment horizontal="center" vertical="center" wrapText="1" readingOrder="1"/>
    </xf>
    <xf numFmtId="167" fontId="15" fillId="7" borderId="27" xfId="0" applyNumberFormat="1" applyFont="1" applyFill="1" applyBorder="1" applyAlignment="1">
      <alignment horizontal="center" vertical="center" wrapText="1" readingOrder="1"/>
    </xf>
    <xf numFmtId="165" fontId="15" fillId="0" borderId="26" xfId="0" applyNumberFormat="1" applyFont="1" applyBorder="1" applyAlignment="1" applyProtection="1">
      <alignment horizontal="center" vertical="center" wrapText="1" readingOrder="1"/>
      <protection locked="0"/>
    </xf>
    <xf numFmtId="168" fontId="0" fillId="0" borderId="0" xfId="2" applyNumberFormat="1" applyFont="1"/>
    <xf numFmtId="0" fontId="14" fillId="8" borderId="37" xfId="0" applyFont="1" applyFill="1" applyBorder="1" applyAlignment="1">
      <alignment horizontal="center" vertical="center" wrapText="1" readingOrder="1"/>
    </xf>
    <xf numFmtId="167" fontId="15" fillId="7" borderId="27" xfId="0" applyNumberFormat="1" applyFont="1" applyFill="1" applyBorder="1" applyAlignment="1" applyProtection="1">
      <alignment horizontal="center" vertical="center" wrapText="1" readingOrder="1"/>
      <protection locked="0"/>
    </xf>
    <xf numFmtId="0" fontId="14" fillId="8" borderId="38" xfId="0" applyFont="1" applyFill="1" applyBorder="1" applyAlignment="1">
      <alignment horizontal="center" vertical="center" wrapText="1" readingOrder="1"/>
    </xf>
    <xf numFmtId="0" fontId="15" fillId="0" borderId="25" xfId="0" applyFont="1" applyBorder="1" applyAlignment="1" applyProtection="1">
      <alignment vertical="center" wrapText="1"/>
      <protection locked="0"/>
    </xf>
    <xf numFmtId="0" fontId="15" fillId="0" borderId="39" xfId="0" applyFont="1" applyBorder="1" applyAlignment="1" applyProtection="1">
      <alignment vertical="top" wrapText="1"/>
      <protection locked="0"/>
    </xf>
    <xf numFmtId="0" fontId="24" fillId="0" borderId="20" xfId="0" applyFont="1" applyBorder="1" applyAlignment="1" applyProtection="1">
      <alignment horizontal="justify" vertical="center" wrapText="1"/>
      <protection locked="0"/>
    </xf>
    <xf numFmtId="0" fontId="24" fillId="0" borderId="20" xfId="0" applyFont="1" applyBorder="1" applyAlignment="1" applyProtection="1">
      <alignment horizontal="left" vertical="center" wrapText="1"/>
      <protection locked="0"/>
    </xf>
    <xf numFmtId="0" fontId="24" fillId="9" borderId="20" xfId="0" applyFont="1" applyFill="1" applyBorder="1" applyAlignment="1" applyProtection="1">
      <alignment horizontal="justify" vertical="center" wrapText="1"/>
      <protection locked="0"/>
    </xf>
    <xf numFmtId="0" fontId="22" fillId="0" borderId="17"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0" fillId="0" borderId="30"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17" fillId="0" borderId="0" xfId="0" applyFont="1" applyAlignment="1">
      <alignment horizontal="left" vertical="center" wrapText="1"/>
    </xf>
    <xf numFmtId="49" fontId="19" fillId="0" borderId="20" xfId="0" quotePrefix="1" applyNumberFormat="1"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39" fontId="10" fillId="0" borderId="25" xfId="1" applyNumberFormat="1" applyFont="1" applyFill="1" applyBorder="1" applyAlignment="1" applyProtection="1">
      <alignment horizontal="center" vertical="center" wrapText="1" readingOrder="1"/>
      <protection locked="0"/>
    </xf>
    <xf numFmtId="39" fontId="10" fillId="0" borderId="26" xfId="1" applyNumberFormat="1" applyFont="1" applyFill="1" applyBorder="1" applyAlignment="1" applyProtection="1">
      <alignment horizontal="center" vertical="center" wrapText="1" readingOrder="1"/>
      <protection locked="0"/>
    </xf>
    <xf numFmtId="10" fontId="10" fillId="7" borderId="26" xfId="2" applyNumberFormat="1" applyFont="1" applyFill="1" applyBorder="1" applyAlignment="1" applyProtection="1">
      <alignment horizontal="center" vertical="center" wrapText="1" readingOrder="1"/>
    </xf>
    <xf numFmtId="10" fontId="10" fillId="7" borderId="27" xfId="2" applyNumberFormat="1"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8" borderId="26" xfId="0" applyFont="1" applyFill="1" applyBorder="1" applyAlignment="1">
      <alignment horizontal="center" vertical="center" wrapText="1" readingOrder="1"/>
    </xf>
    <xf numFmtId="0" fontId="10" fillId="6" borderId="26" xfId="0" applyFont="1" applyFill="1" applyBorder="1" applyAlignment="1">
      <alignment vertical="top" wrapText="1"/>
    </xf>
    <xf numFmtId="0" fontId="10" fillId="6" borderId="27" xfId="0" applyFont="1" applyFill="1" applyBorder="1" applyAlignment="1">
      <alignment vertical="top" wrapText="1"/>
    </xf>
    <xf numFmtId="39" fontId="10" fillId="0" borderId="23" xfId="1" applyNumberFormat="1" applyFont="1" applyFill="1" applyBorder="1" applyAlignment="1" applyProtection="1">
      <alignment horizontal="center" vertical="center" wrapText="1" readingOrder="1"/>
      <protection locked="0"/>
    </xf>
    <xf numFmtId="39" fontId="10" fillId="0" borderId="33" xfId="1" applyNumberFormat="1" applyFont="1" applyFill="1" applyBorder="1" applyAlignment="1" applyProtection="1">
      <alignment horizontal="center" vertical="center" wrapText="1" readingOrder="1"/>
      <protection locked="0"/>
    </xf>
    <xf numFmtId="39" fontId="10" fillId="0" borderId="22" xfId="1" applyNumberFormat="1" applyFont="1" applyFill="1" applyBorder="1" applyAlignment="1" applyProtection="1">
      <alignment horizontal="center" vertical="center" wrapText="1" readingOrder="1"/>
      <protection locked="0"/>
    </xf>
    <xf numFmtId="0" fontId="7" fillId="4" borderId="35" xfId="0" applyFont="1" applyFill="1" applyBorder="1" applyAlignment="1">
      <alignment horizontal="left" vertical="center"/>
    </xf>
    <xf numFmtId="0" fontId="7" fillId="4" borderId="36" xfId="0" applyFont="1" applyFill="1" applyBorder="1" applyAlignment="1">
      <alignment horizontal="left" vertical="center"/>
    </xf>
    <xf numFmtId="0" fontId="7" fillId="4" borderId="34" xfId="0" applyFont="1" applyFill="1" applyBorder="1" applyAlignment="1">
      <alignment horizontal="left" vertical="center"/>
    </xf>
    <xf numFmtId="0" fontId="12" fillId="6" borderId="21" xfId="0" applyFont="1" applyFill="1" applyBorder="1" applyAlignment="1">
      <alignment horizontal="center" vertical="center" wrapText="1" readingOrder="1"/>
    </xf>
    <xf numFmtId="0" fontId="12" fillId="6" borderId="22" xfId="0" applyFont="1" applyFill="1" applyBorder="1" applyAlignment="1">
      <alignment horizontal="center" vertical="center" wrapText="1" readingOrder="1"/>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33" xfId="0" applyFont="1" applyFill="1" applyBorder="1" applyAlignment="1">
      <alignment horizontal="center" vertical="center" wrapText="1" readingOrder="1"/>
    </xf>
    <xf numFmtId="0" fontId="0" fillId="6" borderId="20" xfId="0"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6" borderId="20" xfId="0" applyFill="1" applyBorder="1" applyAlignment="1">
      <alignment horizontal="center" vertical="center" wrapText="1"/>
    </xf>
    <xf numFmtId="0" fontId="20" fillId="0" borderId="20" xfId="0" applyFont="1" applyBorder="1" applyAlignment="1" applyProtection="1">
      <alignment horizontal="justify"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calculatedColumnFormula>450+4553</calculatedColumnFormula>
    </tableColumn>
    <tableColumn id="10" xr3:uid="{00000000-0010-0000-0000-00000A000000}" name="Financiera_x000a_(D)" dataDxfId="4">
      <calculatedColumnFormula>107770822+106514325</calculatedColumnFormula>
    </tableColumn>
    <tableColumn id="5" xr3:uid="{00000000-0010-0000-0000-000005000000}" name="Física _x000a_(E)" dataDxfId="3">
      <calculatedColumnFormula>9729+4754</calculatedColumnFormula>
    </tableColumn>
    <tableColumn id="6" xr3:uid="{00000000-0010-0000-0000-000006000000}" name="Financiera _x000a_ (F)" dataDxfId="2">
      <calculatedColumnFormula>93923017.27+149051678.37</calculatedColumnFormula>
    </tableColumn>
    <tableColumn id="7" xr3:uid="{00000000-0010-0000-0000-000007000000}" name="Física _x000a_(%)_x000a_ G=E/C" dataDxfId="1">
      <calculatedColumnFormula>+Tabla13[[#This Row],[Física 
(E)]]/Tabla13[[#This Row],[Física
(C)]]</calculatedColumnFormula>
    </tableColumn>
    <tableColumn id="8" xr3:uid="{00000000-0010-0000-0000-000008000000}" name="Financiero _x000a_(%) _x000a_H=F/D" dataDxfId="0">
      <calculatedColumnFormula>+Tabla13[[#This Row],[Financiera 
 (F)]]/Tabla13[[#This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2"/>
  <sheetViews>
    <sheetView tabSelected="1" topLeftCell="A45" zoomScaleNormal="100" zoomScaleSheetLayoutView="70" workbookViewId="0">
      <selection activeCell="C50" sqref="C50"/>
    </sheetView>
  </sheetViews>
  <sheetFormatPr baseColWidth="10" defaultColWidth="11.44140625" defaultRowHeight="14.4" x14ac:dyDescent="0.3"/>
  <cols>
    <col min="1" max="1" width="23" style="5" customWidth="1"/>
    <col min="2" max="10" width="12.6640625" style="5" customWidth="1"/>
  </cols>
  <sheetData>
    <row r="1" spans="1:10" ht="21.6" thickBot="1" x14ac:dyDescent="0.35">
      <c r="A1" s="13"/>
      <c r="B1" s="81" t="s">
        <v>65</v>
      </c>
      <c r="C1" s="82"/>
      <c r="D1" s="82"/>
      <c r="E1" s="82"/>
      <c r="F1" s="82"/>
      <c r="G1" s="82"/>
      <c r="H1" s="82"/>
      <c r="I1" s="82"/>
      <c r="J1" s="83"/>
    </row>
    <row r="2" spans="1:10" ht="21.6" thickBot="1" x14ac:dyDescent="0.35">
      <c r="A2" s="14"/>
      <c r="B2" s="84" t="s">
        <v>0</v>
      </c>
      <c r="C2" s="85"/>
      <c r="D2" s="84" t="s">
        <v>1</v>
      </c>
      <c r="E2" s="85"/>
      <c r="F2" s="85"/>
      <c r="G2" s="85"/>
      <c r="H2" s="86"/>
      <c r="I2" s="1" t="s">
        <v>2</v>
      </c>
      <c r="J2" s="2" t="s">
        <v>3</v>
      </c>
    </row>
    <row r="3" spans="1:10" ht="21.6" thickBot="1" x14ac:dyDescent="0.35">
      <c r="A3" s="15"/>
      <c r="B3" s="87" t="s">
        <v>4</v>
      </c>
      <c r="C3" s="88"/>
      <c r="D3" s="87" t="s">
        <v>66</v>
      </c>
      <c r="E3" s="88"/>
      <c r="F3" s="88"/>
      <c r="G3" s="88"/>
      <c r="H3" s="89"/>
      <c r="I3" s="17"/>
      <c r="J3" s="18"/>
    </row>
    <row r="4" spans="1:10" x14ac:dyDescent="0.3">
      <c r="A4" s="90"/>
      <c r="B4" s="91"/>
      <c r="C4" s="91"/>
      <c r="D4" s="92"/>
      <c r="E4" s="92"/>
      <c r="F4" s="92"/>
      <c r="G4" s="92"/>
      <c r="H4" s="92"/>
      <c r="I4" s="91"/>
      <c r="J4" s="93"/>
    </row>
    <row r="5" spans="1:10" ht="3" customHeight="1" x14ac:dyDescent="0.3">
      <c r="A5" s="78"/>
      <c r="B5" s="79"/>
      <c r="C5" s="79"/>
      <c r="D5" s="79"/>
      <c r="E5" s="79"/>
      <c r="F5" s="79"/>
      <c r="G5" s="79"/>
      <c r="H5" s="79"/>
      <c r="I5" s="79"/>
      <c r="J5" s="80"/>
    </row>
    <row r="6" spans="1:10" ht="15.6" x14ac:dyDescent="0.3">
      <c r="A6" s="69" t="s">
        <v>62</v>
      </c>
      <c r="B6" s="70"/>
      <c r="C6" s="70"/>
      <c r="D6" s="70"/>
      <c r="E6" s="70"/>
      <c r="F6" s="70"/>
      <c r="G6" s="70"/>
      <c r="H6" s="70"/>
      <c r="I6" s="70"/>
      <c r="J6" s="71"/>
    </row>
    <row r="7" spans="1:10" ht="15.6" x14ac:dyDescent="0.3">
      <c r="A7" s="60" t="s">
        <v>5</v>
      </c>
      <c r="B7" s="61"/>
      <c r="C7" s="61"/>
      <c r="D7" s="61"/>
      <c r="E7" s="61"/>
      <c r="F7" s="61"/>
      <c r="G7" s="61"/>
      <c r="H7" s="61"/>
      <c r="I7" s="61"/>
      <c r="J7" s="62"/>
    </row>
    <row r="8" spans="1:10" ht="15" customHeight="1" x14ac:dyDescent="0.3">
      <c r="A8" s="23" t="s">
        <v>6</v>
      </c>
      <c r="B8" s="54" t="s">
        <v>47</v>
      </c>
      <c r="C8" s="54"/>
      <c r="D8" s="54"/>
      <c r="E8" s="54"/>
      <c r="F8" s="54"/>
      <c r="G8" s="54"/>
      <c r="H8" s="54"/>
      <c r="I8" s="54"/>
      <c r="J8" s="54"/>
    </row>
    <row r="9" spans="1:10" ht="15" customHeight="1" x14ac:dyDescent="0.3">
      <c r="A9" s="24" t="s">
        <v>34</v>
      </c>
      <c r="B9" s="54" t="s">
        <v>48</v>
      </c>
      <c r="C9" s="54"/>
      <c r="D9" s="54"/>
      <c r="E9" s="54"/>
      <c r="F9" s="54"/>
      <c r="G9" s="54"/>
      <c r="H9" s="54"/>
      <c r="I9" s="54"/>
      <c r="J9" s="54"/>
    </row>
    <row r="10" spans="1:10" ht="15" customHeight="1" x14ac:dyDescent="0.3">
      <c r="A10" s="24" t="s">
        <v>35</v>
      </c>
      <c r="B10" s="54" t="s">
        <v>49</v>
      </c>
      <c r="C10" s="54"/>
      <c r="D10" s="54"/>
      <c r="E10" s="54"/>
      <c r="F10" s="54"/>
      <c r="G10" s="54"/>
      <c r="H10" s="54"/>
      <c r="I10" s="54"/>
      <c r="J10" s="54"/>
    </row>
    <row r="11" spans="1:10" ht="39" customHeight="1" x14ac:dyDescent="0.3">
      <c r="A11" s="22" t="s">
        <v>7</v>
      </c>
      <c r="B11" s="55" t="s">
        <v>50</v>
      </c>
      <c r="C11" s="55"/>
      <c r="D11" s="55"/>
      <c r="E11" s="55"/>
      <c r="F11" s="55"/>
      <c r="G11" s="55"/>
      <c r="H11" s="55"/>
      <c r="I11" s="55"/>
      <c r="J11" s="55"/>
    </row>
    <row r="12" spans="1:10" ht="48.75" customHeight="1" x14ac:dyDescent="0.3">
      <c r="A12" s="22" t="s">
        <v>8</v>
      </c>
      <c r="B12" s="55" t="s">
        <v>51</v>
      </c>
      <c r="C12" s="55"/>
      <c r="D12" s="55"/>
      <c r="E12" s="55"/>
      <c r="F12" s="55"/>
      <c r="G12" s="55"/>
      <c r="H12" s="55"/>
      <c r="I12" s="55"/>
      <c r="J12" s="55"/>
    </row>
    <row r="13" spans="1:10" ht="15.6" x14ac:dyDescent="0.3">
      <c r="A13" s="44" t="s">
        <v>9</v>
      </c>
      <c r="B13" s="45"/>
      <c r="C13" s="45"/>
      <c r="D13" s="45"/>
      <c r="E13" s="45"/>
      <c r="F13" s="45"/>
      <c r="G13" s="45"/>
      <c r="H13" s="45"/>
      <c r="I13" s="45"/>
      <c r="J13" s="46"/>
    </row>
    <row r="14" spans="1:10" ht="27.75" customHeight="1" x14ac:dyDescent="0.3">
      <c r="A14" s="3" t="s">
        <v>10</v>
      </c>
      <c r="B14" s="19">
        <v>3</v>
      </c>
      <c r="C14" s="94" t="s">
        <v>68</v>
      </c>
      <c r="D14" s="94"/>
      <c r="E14" s="94"/>
      <c r="F14" s="94"/>
      <c r="G14" s="94"/>
      <c r="H14" s="94"/>
      <c r="I14" s="94"/>
      <c r="J14" s="94"/>
    </row>
    <row r="15" spans="1:10" ht="26.25" customHeight="1" x14ac:dyDescent="0.3">
      <c r="A15" s="3" t="s">
        <v>11</v>
      </c>
      <c r="B15" s="20">
        <v>3.3</v>
      </c>
      <c r="C15" s="77" t="s">
        <v>69</v>
      </c>
      <c r="D15" s="77"/>
      <c r="E15" s="77"/>
      <c r="F15" s="77"/>
      <c r="G15" s="77"/>
      <c r="H15" s="77"/>
      <c r="I15" s="77"/>
      <c r="J15" s="77"/>
    </row>
    <row r="16" spans="1:10" ht="36.75" customHeight="1" x14ac:dyDescent="0.3">
      <c r="A16" s="3" t="s">
        <v>12</v>
      </c>
      <c r="B16" s="21" t="s">
        <v>52</v>
      </c>
      <c r="C16" s="77" t="s">
        <v>70</v>
      </c>
      <c r="D16" s="77"/>
      <c r="E16" s="77"/>
      <c r="F16" s="77"/>
      <c r="G16" s="77"/>
      <c r="H16" s="77"/>
      <c r="I16" s="77"/>
      <c r="J16" s="77"/>
    </row>
    <row r="17" spans="1:12" ht="15.6" x14ac:dyDescent="0.3">
      <c r="A17" s="44" t="s">
        <v>13</v>
      </c>
      <c r="B17" s="45"/>
      <c r="C17" s="45"/>
      <c r="D17" s="45"/>
      <c r="E17" s="45"/>
      <c r="F17" s="45"/>
      <c r="G17" s="45"/>
      <c r="H17" s="45"/>
      <c r="I17" s="45"/>
      <c r="J17" s="46"/>
    </row>
    <row r="18" spans="1:12" ht="29.25" customHeight="1" x14ac:dyDescent="0.3">
      <c r="A18" s="23" t="s">
        <v>14</v>
      </c>
      <c r="B18" s="55" t="s">
        <v>53</v>
      </c>
      <c r="C18" s="55"/>
      <c r="D18" s="55"/>
      <c r="E18" s="55"/>
      <c r="F18" s="55"/>
      <c r="G18" s="55"/>
      <c r="H18" s="55"/>
      <c r="I18" s="55"/>
      <c r="J18" s="55"/>
    </row>
    <row r="19" spans="1:12" ht="42.75" customHeight="1" x14ac:dyDescent="0.3">
      <c r="A19" s="22" t="s">
        <v>15</v>
      </c>
      <c r="B19" s="95" t="s">
        <v>54</v>
      </c>
      <c r="C19" s="95"/>
      <c r="D19" s="95"/>
      <c r="E19" s="95"/>
      <c r="F19" s="95"/>
      <c r="G19" s="95"/>
      <c r="H19" s="95"/>
      <c r="I19" s="95"/>
      <c r="J19" s="95"/>
    </row>
    <row r="20" spans="1:12" ht="34.5" customHeight="1" x14ac:dyDescent="0.3">
      <c r="A20" s="22" t="s">
        <v>16</v>
      </c>
      <c r="B20" s="55" t="s">
        <v>55</v>
      </c>
      <c r="C20" s="55"/>
      <c r="D20" s="55"/>
      <c r="E20" s="55"/>
      <c r="F20" s="55"/>
      <c r="G20" s="55"/>
      <c r="H20" s="55"/>
      <c r="I20" s="55"/>
      <c r="J20" s="55"/>
    </row>
    <row r="21" spans="1:12" ht="79.5" customHeight="1" x14ac:dyDescent="0.3">
      <c r="A21" s="22" t="s">
        <v>36</v>
      </c>
      <c r="B21" s="95" t="s">
        <v>71</v>
      </c>
      <c r="C21" s="95"/>
      <c r="D21" s="95"/>
      <c r="E21" s="95"/>
      <c r="F21" s="95"/>
      <c r="G21" s="95"/>
      <c r="H21" s="95"/>
      <c r="I21" s="95"/>
      <c r="J21" s="95"/>
    </row>
    <row r="22" spans="1:12" ht="15.6" x14ac:dyDescent="0.3">
      <c r="A22" s="69" t="s">
        <v>17</v>
      </c>
      <c r="B22" s="70"/>
      <c r="C22" s="70"/>
      <c r="D22" s="70"/>
      <c r="E22" s="70"/>
      <c r="F22" s="70"/>
      <c r="G22" s="70"/>
      <c r="H22" s="70"/>
      <c r="I22" s="70"/>
      <c r="J22" s="71"/>
    </row>
    <row r="23" spans="1:12" ht="15.6" x14ac:dyDescent="0.3">
      <c r="A23" s="60" t="s">
        <v>18</v>
      </c>
      <c r="B23" s="61"/>
      <c r="C23" s="61"/>
      <c r="D23" s="61"/>
      <c r="E23" s="61"/>
      <c r="F23" s="61"/>
      <c r="G23" s="61"/>
      <c r="H23" s="61"/>
      <c r="I23" s="61"/>
      <c r="J23" s="62"/>
    </row>
    <row r="24" spans="1:12" ht="15" customHeight="1" x14ac:dyDescent="0.3">
      <c r="A24" s="72" t="s">
        <v>19</v>
      </c>
      <c r="B24" s="73"/>
      <c r="C24" s="74" t="s">
        <v>20</v>
      </c>
      <c r="D24" s="76"/>
      <c r="E24" s="76"/>
      <c r="F24" s="76" t="s">
        <v>21</v>
      </c>
      <c r="G24" s="76"/>
      <c r="H24" s="73"/>
      <c r="I24" s="74" t="s">
        <v>22</v>
      </c>
      <c r="J24" s="75"/>
    </row>
    <row r="25" spans="1:12" x14ac:dyDescent="0.3">
      <c r="A25" s="56">
        <v>1141600000</v>
      </c>
      <c r="B25" s="57"/>
      <c r="C25" s="66">
        <v>1233576686.1400001</v>
      </c>
      <c r="D25" s="67"/>
      <c r="E25" s="68"/>
      <c r="F25" s="66">
        <v>1204585583.9400001</v>
      </c>
      <c r="G25" s="67"/>
      <c r="H25" s="68"/>
      <c r="I25" s="58">
        <f>IF(F25&gt;0,F25/C25,0)</f>
        <v>0.97649833810436504</v>
      </c>
      <c r="J25" s="59"/>
    </row>
    <row r="26" spans="1:12" ht="15.6" x14ac:dyDescent="0.3">
      <c r="A26" s="60" t="s">
        <v>23</v>
      </c>
      <c r="B26" s="61"/>
      <c r="C26" s="61"/>
      <c r="D26" s="61"/>
      <c r="E26" s="61"/>
      <c r="F26" s="61"/>
      <c r="G26" s="61"/>
      <c r="H26" s="61"/>
      <c r="I26" s="61"/>
      <c r="J26" s="62"/>
    </row>
    <row r="27" spans="1:12" ht="15" customHeight="1" x14ac:dyDescent="0.3">
      <c r="A27" s="4"/>
      <c r="B27"/>
      <c r="C27" s="63" t="s">
        <v>46</v>
      </c>
      <c r="D27" s="64"/>
      <c r="E27" s="63" t="s">
        <v>63</v>
      </c>
      <c r="F27" s="64"/>
      <c r="G27" s="63" t="s">
        <v>64</v>
      </c>
      <c r="H27" s="63"/>
      <c r="I27" s="63" t="s">
        <v>24</v>
      </c>
      <c r="J27" s="65"/>
      <c r="K27" s="5"/>
    </row>
    <row r="28" spans="1:12" ht="41.4" x14ac:dyDescent="0.3">
      <c r="A28" s="35" t="s">
        <v>25</v>
      </c>
      <c r="B28" s="6" t="s">
        <v>26</v>
      </c>
      <c r="C28" s="6" t="s">
        <v>37</v>
      </c>
      <c r="D28" s="6" t="s">
        <v>38</v>
      </c>
      <c r="E28" s="6" t="s">
        <v>40</v>
      </c>
      <c r="F28" s="6" t="s">
        <v>41</v>
      </c>
      <c r="G28" s="6" t="s">
        <v>42</v>
      </c>
      <c r="H28" s="6" t="s">
        <v>43</v>
      </c>
      <c r="I28" s="6" t="s">
        <v>44</v>
      </c>
      <c r="J28" s="33" t="s">
        <v>45</v>
      </c>
      <c r="K28" s="5"/>
    </row>
    <row r="29" spans="1:12" ht="48" x14ac:dyDescent="0.3">
      <c r="A29" s="36" t="s">
        <v>56</v>
      </c>
      <c r="B29" s="25" t="s">
        <v>57</v>
      </c>
      <c r="C29" s="31">
        <v>19781</v>
      </c>
      <c r="D29" s="7">
        <v>839200000</v>
      </c>
      <c r="E29" s="31">
        <v>21714</v>
      </c>
      <c r="F29" s="7">
        <v>887032642.60000002</v>
      </c>
      <c r="G29" s="31">
        <v>21308</v>
      </c>
      <c r="H29" s="7">
        <v>881428762.52999997</v>
      </c>
      <c r="I29" s="29">
        <f>+Tabla13[[#This Row],[Física 
(E)]]/Tabla13[[#This Row],[Física
(C)]]</f>
        <v>0.98130238555770466</v>
      </c>
      <c r="J29" s="30">
        <f>+Tabla13[[#This Row],[Financiera 
 (F)]]/Tabla13[[#This Row],[Financiera
(D)]]</f>
        <v>0.99368244210993817</v>
      </c>
      <c r="K29" s="5"/>
      <c r="L29" s="26"/>
    </row>
    <row r="30" spans="1:12" x14ac:dyDescent="0.3">
      <c r="A30" s="37"/>
      <c r="B30" s="9"/>
      <c r="C30" s="10"/>
      <c r="D30" s="11"/>
      <c r="E30" s="11"/>
      <c r="F30" s="11"/>
      <c r="G30" s="12"/>
      <c r="H30" s="11"/>
      <c r="I30" s="8"/>
      <c r="J30" s="34"/>
      <c r="K30" s="5"/>
    </row>
    <row r="31" spans="1:12" ht="15" customHeight="1" x14ac:dyDescent="0.3">
      <c r="A31" s="4"/>
      <c r="B31"/>
      <c r="C31" s="63" t="s">
        <v>46</v>
      </c>
      <c r="D31" s="64"/>
      <c r="E31" s="63" t="s">
        <v>63</v>
      </c>
      <c r="F31" s="64"/>
      <c r="G31" s="63" t="s">
        <v>64</v>
      </c>
      <c r="H31" s="63"/>
      <c r="I31" s="63" t="s">
        <v>24</v>
      </c>
      <c r="J31" s="65"/>
      <c r="K31" s="5"/>
    </row>
    <row r="32" spans="1:12" ht="41.4" x14ac:dyDescent="0.3">
      <c r="A32" s="35" t="s">
        <v>25</v>
      </c>
      <c r="B32" s="6" t="s">
        <v>26</v>
      </c>
      <c r="C32" s="6" t="s">
        <v>37</v>
      </c>
      <c r="D32" s="6" t="s">
        <v>38</v>
      </c>
      <c r="E32" s="6" t="s">
        <v>40</v>
      </c>
      <c r="F32" s="6" t="s">
        <v>41</v>
      </c>
      <c r="G32" s="6" t="s">
        <v>42</v>
      </c>
      <c r="H32" s="6" t="s">
        <v>43</v>
      </c>
      <c r="I32" s="6" t="s">
        <v>44</v>
      </c>
      <c r="J32" s="33" t="s">
        <v>45</v>
      </c>
      <c r="K32" s="5"/>
      <c r="L32" s="32"/>
    </row>
    <row r="33" spans="1:12" ht="48" x14ac:dyDescent="0.3">
      <c r="A33" s="36" t="s">
        <v>58</v>
      </c>
      <c r="B33" s="25" t="s">
        <v>59</v>
      </c>
      <c r="C33" s="31">
        <v>13013</v>
      </c>
      <c r="D33" s="31">
        <v>302400000</v>
      </c>
      <c r="E33" s="31">
        <v>16773</v>
      </c>
      <c r="F33" s="7">
        <v>341910964.88</v>
      </c>
      <c r="G33" s="31">
        <v>17531</v>
      </c>
      <c r="H33" s="7">
        <v>323156821.41000003</v>
      </c>
      <c r="I33" s="29">
        <f>+G33/E33</f>
        <v>1.0451916771001013</v>
      </c>
      <c r="J33" s="30">
        <f>+H33/F33</f>
        <v>0.94514904347515705</v>
      </c>
      <c r="K33" s="5"/>
      <c r="L33" s="26"/>
    </row>
    <row r="34" spans="1:12" x14ac:dyDescent="0.3">
      <c r="A34" s="4"/>
      <c r="B34"/>
      <c r="C34" s="63"/>
      <c r="D34" s="64"/>
      <c r="E34" s="63"/>
      <c r="F34" s="64"/>
      <c r="G34" s="63"/>
      <c r="H34" s="63"/>
      <c r="I34" s="63"/>
      <c r="J34" s="65"/>
      <c r="K34" s="5"/>
    </row>
    <row r="35" spans="1:12" ht="15.6" x14ac:dyDescent="0.3">
      <c r="A35" s="44" t="s">
        <v>27</v>
      </c>
      <c r="B35" s="45"/>
      <c r="C35" s="45"/>
      <c r="D35" s="45"/>
      <c r="E35" s="45"/>
      <c r="F35" s="45"/>
      <c r="G35" s="45"/>
      <c r="H35" s="45"/>
      <c r="I35" s="45"/>
      <c r="J35" s="46"/>
      <c r="K35" s="5"/>
    </row>
    <row r="36" spans="1:12" ht="25.5" customHeight="1" x14ac:dyDescent="0.3">
      <c r="A36" s="28" t="s">
        <v>28</v>
      </c>
      <c r="B36" s="39" t="s">
        <v>56</v>
      </c>
      <c r="C36" s="39"/>
      <c r="D36" s="39"/>
      <c r="E36" s="39"/>
      <c r="F36" s="39"/>
      <c r="G36" s="39"/>
      <c r="H36" s="39"/>
      <c r="I36" s="39"/>
      <c r="J36" s="39"/>
      <c r="K36" s="5"/>
    </row>
    <row r="37" spans="1:12" ht="61.5" customHeight="1" x14ac:dyDescent="0.3">
      <c r="A37" s="28" t="s">
        <v>29</v>
      </c>
      <c r="B37" s="38" t="s">
        <v>60</v>
      </c>
      <c r="C37" s="38"/>
      <c r="D37" s="38"/>
      <c r="E37" s="38"/>
      <c r="F37" s="38"/>
      <c r="G37" s="38"/>
      <c r="H37" s="38"/>
      <c r="I37" s="38"/>
      <c r="J37" s="38"/>
      <c r="K37" s="5"/>
    </row>
    <row r="38" spans="1:12" ht="197.4" customHeight="1" x14ac:dyDescent="0.3">
      <c r="A38" s="27" t="s">
        <v>30</v>
      </c>
      <c r="B38" s="40" t="s">
        <v>73</v>
      </c>
      <c r="C38" s="40"/>
      <c r="D38" s="40"/>
      <c r="E38" s="40"/>
      <c r="F38" s="40"/>
      <c r="G38" s="40"/>
      <c r="H38" s="40"/>
      <c r="I38" s="40"/>
      <c r="J38" s="40"/>
      <c r="K38" s="5"/>
    </row>
    <row r="39" spans="1:12" ht="75" customHeight="1" x14ac:dyDescent="0.3">
      <c r="A39" s="27" t="s">
        <v>31</v>
      </c>
      <c r="B39" s="40" t="s">
        <v>72</v>
      </c>
      <c r="C39" s="40"/>
      <c r="D39" s="40"/>
      <c r="E39" s="40"/>
      <c r="F39" s="40"/>
      <c r="G39" s="40"/>
      <c r="H39" s="40"/>
      <c r="I39" s="40"/>
      <c r="J39" s="40"/>
      <c r="K39" s="5"/>
    </row>
    <row r="40" spans="1:12" ht="17.25" customHeight="1" x14ac:dyDescent="0.3">
      <c r="A40" s="41"/>
      <c r="B40" s="42"/>
      <c r="C40" s="42"/>
      <c r="D40" s="42"/>
      <c r="E40" s="42"/>
      <c r="F40" s="42"/>
      <c r="G40" s="42"/>
      <c r="H40" s="42"/>
      <c r="I40" s="42"/>
      <c r="J40" s="43"/>
      <c r="K40" s="5"/>
    </row>
    <row r="41" spans="1:12" ht="25.5" customHeight="1" x14ac:dyDescent="0.3">
      <c r="A41" s="28" t="s">
        <v>28</v>
      </c>
      <c r="B41" s="39" t="s">
        <v>58</v>
      </c>
      <c r="C41" s="39"/>
      <c r="D41" s="39"/>
      <c r="E41" s="39"/>
      <c r="F41" s="39"/>
      <c r="G41" s="39"/>
      <c r="H41" s="39"/>
      <c r="I41" s="39"/>
      <c r="J41" s="39"/>
      <c r="K41" s="5"/>
    </row>
    <row r="42" spans="1:12" ht="57.75" customHeight="1" x14ac:dyDescent="0.3">
      <c r="A42" s="28" t="s">
        <v>29</v>
      </c>
      <c r="B42" s="38" t="s">
        <v>61</v>
      </c>
      <c r="C42" s="38"/>
      <c r="D42" s="38"/>
      <c r="E42" s="38"/>
      <c r="F42" s="38"/>
      <c r="G42" s="38"/>
      <c r="H42" s="38"/>
      <c r="I42" s="38"/>
      <c r="J42" s="38"/>
      <c r="K42" s="5"/>
    </row>
    <row r="43" spans="1:12" ht="201.6" customHeight="1" x14ac:dyDescent="0.3">
      <c r="A43" s="28" t="s">
        <v>30</v>
      </c>
      <c r="B43" s="38" t="s">
        <v>74</v>
      </c>
      <c r="C43" s="38"/>
      <c r="D43" s="38"/>
      <c r="E43" s="38"/>
      <c r="F43" s="38"/>
      <c r="G43" s="38"/>
      <c r="H43" s="38"/>
      <c r="I43" s="38"/>
      <c r="J43" s="38"/>
      <c r="K43" s="5"/>
    </row>
    <row r="44" spans="1:12" ht="104.4" customHeight="1" x14ac:dyDescent="0.3">
      <c r="A44" s="27" t="s">
        <v>31</v>
      </c>
      <c r="B44" s="38" t="s">
        <v>67</v>
      </c>
      <c r="C44" s="38"/>
      <c r="D44" s="38"/>
      <c r="E44" s="38"/>
      <c r="F44" s="38"/>
      <c r="G44" s="38"/>
      <c r="H44" s="38"/>
      <c r="I44" s="38"/>
      <c r="J44" s="38"/>
      <c r="K44" s="5"/>
    </row>
    <row r="45" spans="1:12" ht="15.6" x14ac:dyDescent="0.3">
      <c r="A45" s="44" t="s">
        <v>32</v>
      </c>
      <c r="B45" s="45"/>
      <c r="C45" s="45"/>
      <c r="D45" s="45"/>
      <c r="E45" s="45"/>
      <c r="F45" s="45"/>
      <c r="G45" s="45"/>
      <c r="H45" s="45"/>
      <c r="I45" s="45"/>
      <c r="J45" s="46"/>
    </row>
    <row r="46" spans="1:12" ht="15.6" x14ac:dyDescent="0.3">
      <c r="A46" s="47" t="s">
        <v>33</v>
      </c>
      <c r="B46" s="48"/>
      <c r="C46" s="48"/>
      <c r="D46" s="48"/>
      <c r="E46" s="48"/>
      <c r="F46" s="48"/>
      <c r="G46" s="48"/>
      <c r="H46" s="48"/>
      <c r="I46" s="48"/>
      <c r="J46" s="49"/>
    </row>
    <row r="47" spans="1:12" ht="114" customHeight="1" x14ac:dyDescent="0.3">
      <c r="A47" s="50" t="s">
        <v>75</v>
      </c>
      <c r="B47" s="51"/>
      <c r="C47" s="51"/>
      <c r="D47" s="51"/>
      <c r="E47" s="51"/>
      <c r="F47" s="51"/>
      <c r="G47" s="51"/>
      <c r="H47" s="51"/>
      <c r="I47" s="51"/>
      <c r="J47" s="52"/>
    </row>
    <row r="48" spans="1:12" x14ac:dyDescent="0.3">
      <c r="A48" s="16"/>
      <c r="B48" s="16"/>
      <c r="C48" s="16"/>
      <c r="D48" s="16"/>
      <c r="E48" s="16"/>
      <c r="F48" s="16"/>
      <c r="G48" s="16"/>
      <c r="H48" s="16"/>
      <c r="I48" s="16"/>
      <c r="J48" s="16"/>
    </row>
    <row r="49" spans="1:10" ht="31.8" customHeight="1" x14ac:dyDescent="0.3">
      <c r="A49" s="53" t="s">
        <v>39</v>
      </c>
      <c r="B49" s="53"/>
      <c r="C49" s="53"/>
      <c r="D49" s="53"/>
      <c r="E49" s="53"/>
      <c r="F49" s="53"/>
      <c r="G49" s="53"/>
      <c r="H49" s="53"/>
      <c r="I49" s="53"/>
      <c r="J49" s="53"/>
    </row>
    <row r="50" spans="1:10" ht="140.25" customHeight="1" x14ac:dyDescent="0.3">
      <c r="A50"/>
    </row>
    <row r="51" spans="1:10" ht="27.75" customHeight="1" x14ac:dyDescent="0.3"/>
    <row r="52" spans="1:10" ht="30.75" customHeight="1" x14ac:dyDescent="0.3"/>
  </sheetData>
  <mergeCells count="6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E34:F34"/>
    <mergeCell ref="C27:D27"/>
    <mergeCell ref="E27:F27"/>
    <mergeCell ref="G27:H27"/>
    <mergeCell ref="I27:J27"/>
    <mergeCell ref="C31:D31"/>
    <mergeCell ref="E31:F31"/>
    <mergeCell ref="G31:H31"/>
    <mergeCell ref="I31:J31"/>
    <mergeCell ref="A45:J45"/>
    <mergeCell ref="A46:J46"/>
    <mergeCell ref="A47:J47"/>
    <mergeCell ref="A49:J49"/>
    <mergeCell ref="B9:J9"/>
    <mergeCell ref="B10:J10"/>
    <mergeCell ref="B21:J21"/>
    <mergeCell ref="A35:J35"/>
    <mergeCell ref="A25:B25"/>
    <mergeCell ref="I25:J25"/>
    <mergeCell ref="A26:J26"/>
    <mergeCell ref="C34:D34"/>
    <mergeCell ref="G34:H34"/>
    <mergeCell ref="I34:J34"/>
    <mergeCell ref="C25:E25"/>
    <mergeCell ref="F25:H25"/>
    <mergeCell ref="B44:J44"/>
    <mergeCell ref="B41:J41"/>
    <mergeCell ref="B42:J42"/>
    <mergeCell ref="B43:J43"/>
    <mergeCell ref="B36:J36"/>
    <mergeCell ref="B37:J37"/>
    <mergeCell ref="B38:J38"/>
    <mergeCell ref="B39:J39"/>
    <mergeCell ref="A40:J40"/>
  </mergeCells>
  <phoneticPr fontId="21" type="noConversion"/>
  <dataValidations count="16">
    <dataValidation allowBlank="1" showInputMessage="1" showErrorMessage="1" prompt="Monto ejecutado en el trimestre" sqref="H32 H28 H30" xr:uid="{00000000-0002-0000-0000-000000000000}"/>
    <dataValidation allowBlank="1" showInputMessage="1" showErrorMessage="1" prompt="Meta alcanzada en el trimestre" sqref="G30 G28 G32" xr:uid="{00000000-0002-0000-0000-000001000000}"/>
    <dataValidation allowBlank="1" showInputMessage="1" showErrorMessage="1" prompt="Monto presupuestado para el producto" sqref="H29 F32:F33 D28:D30 F28:F29 E30:F30 H33 D32" xr:uid="{00000000-0002-0000-0000-000002000000}"/>
    <dataValidation allowBlank="1" showInputMessage="1" showErrorMessage="1" prompt="Meta anual del indicador" sqref="G33 C32:C33 C28:C30 E28:E29 G29 E32:E33 D33" xr:uid="{00000000-0002-0000-0000-000003000000}"/>
    <dataValidation allowBlank="1" showInputMessage="1" showErrorMessage="1" prompt="Nombre del indicador" sqref="B28:B30 B32:B33" xr:uid="{00000000-0002-0000-0000-000004000000}"/>
    <dataValidation allowBlank="1" showInputMessage="1" showErrorMessage="1" prompt="Nombre de cada producto" sqref="A28:A30 A32:A33"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7:J48" xr:uid="{00000000-0002-0000-0000-000008000000}"/>
    <dataValidation allowBlank="1" showInputMessage="1" showErrorMessage="1" prompt="De existir desvío, explicar razones." sqref="B44:J44 B39:J39" xr:uid="{00000000-0002-0000-0000-000009000000}"/>
    <dataValidation allowBlank="1" showInputMessage="1" showErrorMessage="1" prompt="1. Describir lo plasmado en el presupuesto_x000a_2. Describir lo alcanzado en términos financieros y de producción " sqref="B38:J38 B43:J43" xr:uid="{00000000-0002-0000-0000-00000A000000}"/>
    <dataValidation allowBlank="1" showInputMessage="1" showErrorMessage="1" prompt="¿En qué consiste el producto? su objetivo" sqref="B37:J37 B42:J42" xr:uid="{00000000-0002-0000-0000-00000B000000}"/>
    <dataValidation allowBlank="1" showInputMessage="1" showErrorMessage="1" prompt="Nombre del producto" sqref="B36:J36 B41:J41"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pageMargins left="0.42" right="0.26" top="0.48" bottom="0.32" header="0.41" footer="0.31496062992126"/>
  <pageSetup scale="68" orientation="portrait" r:id="rId1"/>
  <rowBreaks count="1" manualBreakCount="1">
    <brk id="37" max="9"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23c0869-6168-490b-aa3f-ba68fcfdf1cd" xsi:nil="true"/>
    <lcf76f155ced4ddcb4097134ff3c332f xmlns="2c51f773-6855-442a-9d8f-d7d2a06753d3">
      <Terms xmlns="http://schemas.microsoft.com/office/infopath/2007/PartnerControls"/>
    </lcf76f155ced4ddcb4097134ff3c332f>
    <usuario xmlns="2c51f773-6855-442a-9d8f-d7d2a06753d3">
      <UserInfo>
        <DisplayName/>
        <AccountId xsi:nil="true"/>
        <AccountType/>
      </UserInfo>
    </usuari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E0AF9DBA7A53945945264BD5B81A3B2" ma:contentTypeVersion="13" ma:contentTypeDescription="Crear nuevo documento." ma:contentTypeScope="" ma:versionID="81fa91ccb71048fbdfcb9bbf5b1f1cfb">
  <xsd:schema xmlns:xsd="http://www.w3.org/2001/XMLSchema" xmlns:xs="http://www.w3.org/2001/XMLSchema" xmlns:p="http://schemas.microsoft.com/office/2006/metadata/properties" xmlns:ns2="2c51f773-6855-442a-9d8f-d7d2a06753d3" xmlns:ns3="623c0869-6168-490b-aa3f-ba68fcfdf1cd" targetNamespace="http://schemas.microsoft.com/office/2006/metadata/properties" ma:root="true" ma:fieldsID="3b55e93c0f8574226b5035c6f5fefbd0" ns2:_="" ns3:_="">
    <xsd:import namespace="2c51f773-6855-442a-9d8f-d7d2a06753d3"/>
    <xsd:import namespace="623c0869-6168-490b-aa3f-ba68fcfdf1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usuari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1f773-6855-442a-9d8f-d7d2a06753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364190c0-c46e-4c61-8fd2-a093c57d075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usuario" ma:index="19" nillable="true" ma:displayName="usuario" ma:format="Dropdown" ma:list="UserInfo" ma:SharePointGroup="0" ma:internalName="usuari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3c0869-6168-490b-aa3f-ba68fcfdf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a8b0b8a-b006-4a82-a087-91f0f32bcb48}" ma:internalName="TaxCatchAll" ma:showField="CatchAllData" ma:web="623c0869-6168-490b-aa3f-ba68fcfdf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EA1681-51B3-40E7-9BEA-B3F5F3C71FAC}">
  <ds:schemaRefs>
    <ds:schemaRef ds:uri="http://schemas.openxmlformats.org/package/2006/metadata/core-properties"/>
    <ds:schemaRef ds:uri="http://purl.org/dc/terms/"/>
    <ds:schemaRef ds:uri="http://schemas.microsoft.com/office/2006/metadata/properties"/>
    <ds:schemaRef ds:uri="http://www.w3.org/XML/1998/namespace"/>
    <ds:schemaRef ds:uri="http://schemas.microsoft.com/office/2006/documentManagement/types"/>
    <ds:schemaRef ds:uri="2c51f773-6855-442a-9d8f-d7d2a06753d3"/>
    <ds:schemaRef ds:uri="http://purl.org/dc/elements/1.1/"/>
    <ds:schemaRef ds:uri="http://purl.org/dc/dcmitype/"/>
    <ds:schemaRef ds:uri="http://schemas.microsoft.com/office/infopath/2007/PartnerControls"/>
    <ds:schemaRef ds:uri="623c0869-6168-490b-aa3f-ba68fcfdf1cd"/>
  </ds:schemaRefs>
</ds:datastoreItem>
</file>

<file path=customXml/itemProps2.xml><?xml version="1.0" encoding="utf-8"?>
<ds:datastoreItem xmlns:ds="http://schemas.openxmlformats.org/officeDocument/2006/customXml" ds:itemID="{A2472E2A-E591-4079-BD36-1F3D67F416D3}">
  <ds:schemaRefs>
    <ds:schemaRef ds:uri="http://schemas.microsoft.com/sharepoint/v3/contenttype/forms"/>
  </ds:schemaRefs>
</ds:datastoreItem>
</file>

<file path=customXml/itemProps3.xml><?xml version="1.0" encoding="utf-8"?>
<ds:datastoreItem xmlns:ds="http://schemas.openxmlformats.org/officeDocument/2006/customXml" ds:itemID="{D188F8FB-70E4-4D7D-AA7E-30698605D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1f773-6855-442a-9d8f-d7d2a06753d3"/>
    <ds:schemaRef ds:uri="623c0869-6168-490b-aa3f-ba68fcfdf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Nicole Espaillat A.</dc:creator>
  <cp:lastModifiedBy>Minerba Iliana Martínez Guzmán</cp:lastModifiedBy>
  <cp:lastPrinted>2026-02-20T20:05:24Z</cp:lastPrinted>
  <dcterms:created xsi:type="dcterms:W3CDTF">2021-03-22T15:50:10Z</dcterms:created>
  <dcterms:modified xsi:type="dcterms:W3CDTF">2026-02-20T20:05:54Z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0x010100DE0AF9DBA7A53945945264BD5B81A3B2</vt:lpwstr>
  </property>
  <property fmtid="{D5CDD505-2E9C-101B-9397-08002B2CF9AE}" pid="3" name="Order">
    <vt:r8>5092600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