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jorge8895\Desktop\ITLA\PLANIFICACION\INFORMES\CAMBIO\"/>
    </mc:Choice>
  </mc:AlternateContent>
  <xr:revisionPtr revIDLastSave="0" documentId="13_ncr:1_{288F8333-7AAE-4613-939C-82296B474EA7}"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9" i="1" l="1"/>
  <c r="I29" i="1"/>
  <c r="C25" i="1" l="1"/>
  <c r="A25" i="1"/>
  <c r="C14" i="1"/>
  <c r="I25" i="1" l="1"/>
  <c r="C16" i="1"/>
  <c r="C15" i="1"/>
</calcChain>
</file>

<file path=xl/sharedStrings.xml><?xml version="1.0" encoding="utf-8"?>
<sst xmlns="http://schemas.openxmlformats.org/spreadsheetml/2006/main" count="69" uniqueCount="68">
  <si>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</si>
  <si>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</si>
  <si>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</si>
  <si>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</si>
  <si>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</si>
  <si>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</si>
  <si>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</si>
  <si>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</si>
  <si>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</si>
  <si>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</si>
  <si>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</si>
  <si>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</si>
  <si>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</si>
  <si>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</si>
  <si>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</si>
  <si>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</si>
  <si>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</si>
  <si>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</si>
  <si>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</si>
  <si>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</si>
  <si>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</si>
  <si>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</si>
  <si>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</si>
  <si>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</si>
  <si>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</si>
  <si>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</si>
  <si>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</si>
  <si>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</si>
  <si>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</si>
  <si>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</si>
  <si>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</si>
  <si>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</si>
  <si>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</si>
  <si>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</si>
  <si>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</si>
  <si>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</si>
  <si>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</si>
  <si>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</si>
  <si>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</si>
  <si>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</si>
  <si>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</si>
  <si>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</si>
  <si>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</si>
  <si>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</si>
  <si>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</si>
  <si>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</si>
  <si>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</si>
  <si>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</si>
  <si>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</si>
  <si>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</si>
  <si>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</si>
  <si>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</si>
  <si>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</si>
  <si>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</si>
  <si>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</si>
  <si>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</si>
  <si>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</si>
  <si>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</si>
  <si>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</si>
  <si>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</si>
  <si>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</si>
  <si>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5922 - Bachilleres acceden al servicio de educación tecnológica técnica superior y permanente</t>
  </si>
  <si>
    <r>
      <t>Incremento de la cobertura de la educación superior, en particular las carreras de ciencia y tecnología de los jóvenes bachilleres o mayores de 16 años de</t>
    </r>
    <r>
      <rPr>
        <i/>
        <sz val="11"/>
        <color rgb="FFFF0000"/>
        <rFont val="Calibri"/>
        <family val="2"/>
        <scheme val="minor"/>
      </rPr>
      <t xml:space="preserve"> </t>
    </r>
    <r>
      <rPr>
        <i/>
        <sz val="11"/>
        <color theme="1"/>
        <rFont val="Calibri"/>
        <family val="2"/>
        <scheme val="minor"/>
      </rPr>
      <t>9,898 en el 2015 a 15,297 en el 2021.</t>
    </r>
  </si>
  <si>
    <t>El producto abarca las modalidades de Educación Técnica Superior y Educación Permanente.
Bajo 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
Educación Permanente: Modalidad educativa compuesta por cursos cortos, seminarios, talleres, diplomados, conferencias y cualquier otra forma de entrenamiento que satisfaga necesidades puntuales del mercado, combinando actualización profesional, brevedad de tiempo y aval profesional.</t>
  </si>
  <si>
    <t>Numero de estudiantes matriculados</t>
  </si>
  <si>
    <t xml:space="preserve">El cambio de modalidad para impartir docencia impactó a todas las instituciones académicas, sin ser el ITLA la excepción, los programas de extensión se afectaron en sentido general, ya que los niveles de deserción se mantuvieron en niveles  muy similares al 2020. Dentro de las acciones que se realizaron para mitigar la problemática identificada fue aplicar filtros para la selección de los beneficiarios de dichos programas. 
Con la aplicación de estas medidas para el 2022 se deberá realizar una evaluación de los programas impartidos y su factibilidad. Se estarán implementando las extensiones ITLA - lo que permitirá incrementar la presencia de la institución en al menos 3 provincias del interior del país. </t>
  </si>
  <si>
    <t>De la meta propuesta para el segundo semestre del 2021 de 6,557 matriculados, se superó la meta en más del 100% de lo programado con 6,979 matriculados. Lo anterior se logró con un monto presupuestario de RD$ 269,573,807.13 de los RD$ 260,536,574 programados, lo que representa más del 100% de los recursos financieros asignados. 
Dentro de las capacitaciones impartidas en el semestre, se capacitaron 2409 beneficiarios en diversos cursos de Educación Permanente y Programas de Extensión. En relación a los matriculados en Educación Superior se matricularon 4075 bachilleres. 
Por último, cabe destacar que en la 13va graduación de Técnico Superior otorgamos a la sociedad 495 nuevos egresados.</t>
  </si>
  <si>
    <t>Para este producto se logró una ejecución superior a la meta física programada debido a que fue se realizo la segunda convocatoria del proyecto de puntos tecnológicos, el cual se realizó en el marco de un acuerdo con el Ministerio de la Juventud.
Debido a las pandemia la institución mantuvo clases  bajo la modalidad virtual para impartir docencia en educación permanente y programas de extensión. En relación a la educación técnica superior la misma reflejo un incremento de la matricula anual en un 24% con relación al 2020; las clases se impartieron bajo la modalidad hibrida con clases presenciales, semi presenciales y 100% virtual según las asignaturas. 
En cuanto a la ejecución financiera, fue superior a la programada debido al incremento de la matrícula; lo que generó la necesidad de contratar más personal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</si>
</sst>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color rgb="FFFF0000"/>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5" fontId="25" fillId="0" borderId="28" xfId="0" applyNumberFormat="1" applyFont="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5"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view="pageBreakPreview" topLeftCell="A36" zoomScale="60" zoomScaleNormal="100" workbookViewId="0">
      <selection activeCell="M35" sqref="M35"/>
    </sheetView>
  </sheetViews>
  <sheetFormatPr baseColWidth="10" defaultRowHeight="15" x14ac:dyDescent="0.25"/>
  <cols>
    <col min="1" max="1" width="23" style="5" customWidth="1"/>
    <col min="2" max="10" width="12.7109375" style="5" customWidth="1"/>
  </cols>
  <sheetData>
    <row r="1" spans="1:10" ht="21.75" thickBot="1" x14ac:dyDescent="0.3">
      <c r="A1" s="24"/>
      <c r="B1" s="71" t="s">
        <v>51</v>
      </c>
      <c r="C1" s="72"/>
      <c r="D1" s="72"/>
      <c r="E1" s="72"/>
      <c r="F1" s="72"/>
      <c r="G1" s="72"/>
      <c r="H1" s="72"/>
      <c r="I1" s="72"/>
      <c r="J1" s="73"/>
    </row>
    <row r="2" spans="1:10" ht="21.75" thickBot="1" x14ac:dyDescent="0.3">
      <c r="A2" s="25"/>
      <c r="B2" s="74" t="s">
        <v>0</v>
      </c>
      <c r="C2" s="75"/>
      <c r="D2" s="74" t="s">
        <v>1</v>
      </c>
      <c r="E2" s="76"/>
      <c r="F2" s="76"/>
      <c r="G2" s="75"/>
      <c r="H2" s="77"/>
      <c r="I2" s="1" t="s">
        <v>2</v>
      </c>
      <c r="J2" s="2" t="s">
        <v>3</v>
      </c>
    </row>
    <row r="3" spans="1:10" ht="21.75" thickBot="1" x14ac:dyDescent="0.3">
      <c r="A3" s="26"/>
      <c r="B3" s="78" t="s">
        <v>4</v>
      </c>
      <c r="C3" s="79"/>
      <c r="D3" s="78"/>
      <c r="E3" s="79"/>
      <c r="F3" s="79"/>
      <c r="G3" s="79"/>
      <c r="H3" s="80"/>
      <c r="I3" s="30"/>
      <c r="J3" s="31"/>
    </row>
    <row r="4" spans="1:10" x14ac:dyDescent="0.25">
      <c r="A4" s="81"/>
      <c r="B4" s="82"/>
      <c r="C4" s="82"/>
      <c r="D4" s="83"/>
      <c r="E4" s="83"/>
      <c r="F4" s="83"/>
      <c r="G4" s="83"/>
      <c r="H4" s="83"/>
      <c r="I4" s="82"/>
      <c r="J4" s="84"/>
    </row>
    <row r="5" spans="1:10" ht="3" customHeight="1" x14ac:dyDescent="0.25">
      <c r="A5" s="68"/>
      <c r="B5" s="69"/>
      <c r="C5" s="69"/>
      <c r="D5" s="69"/>
      <c r="E5" s="69"/>
      <c r="F5" s="69"/>
      <c r="G5" s="69"/>
      <c r="H5" s="69"/>
      <c r="I5" s="69"/>
      <c r="J5" s="70"/>
    </row>
    <row r="6" spans="1:10" ht="15.75" x14ac:dyDescent="0.25">
      <c r="A6" s="33" t="s">
        <v>5</v>
      </c>
      <c r="B6" s="34"/>
      <c r="C6" s="34"/>
      <c r="D6" s="34"/>
      <c r="E6" s="34"/>
      <c r="F6" s="34"/>
      <c r="G6" s="34"/>
      <c r="H6" s="34"/>
      <c r="I6" s="34"/>
      <c r="J6" s="35"/>
    </row>
    <row r="7" spans="1:10" ht="15.75" x14ac:dyDescent="0.25">
      <c r="A7" s="48" t="s">
        <v>6</v>
      </c>
      <c r="B7" s="49"/>
      <c r="C7" s="49"/>
      <c r="D7" s="49"/>
      <c r="E7" s="49"/>
      <c r="F7" s="49"/>
      <c r="G7" s="49"/>
      <c r="H7" s="49"/>
      <c r="I7" s="49"/>
      <c r="J7" s="50"/>
    </row>
    <row r="8" spans="1:10" ht="15" customHeight="1" x14ac:dyDescent="0.25">
      <c r="A8" s="3" t="s">
        <v>7</v>
      </c>
      <c r="B8" s="43" t="s">
        <v>52</v>
      </c>
      <c r="C8" s="44"/>
      <c r="D8" s="44"/>
      <c r="E8" s="44"/>
      <c r="F8" s="44"/>
      <c r="G8" s="44"/>
      <c r="H8" s="44"/>
      <c r="I8" s="44"/>
      <c r="J8" s="45"/>
    </row>
    <row r="9" spans="1:10" ht="15" customHeight="1" x14ac:dyDescent="0.25">
      <c r="A9" s="27" t="s">
        <v>36</v>
      </c>
      <c r="B9" s="43" t="s">
        <v>53</v>
      </c>
      <c r="C9" s="44"/>
      <c r="D9" s="44"/>
      <c r="E9" s="44"/>
      <c r="F9" s="44"/>
      <c r="G9" s="44"/>
      <c r="H9" s="44"/>
      <c r="I9" s="44"/>
      <c r="J9" s="45"/>
    </row>
    <row r="10" spans="1:10" ht="15" customHeight="1" x14ac:dyDescent="0.25">
      <c r="A10" s="27" t="s">
        <v>37</v>
      </c>
      <c r="B10" s="43" t="s">
        <v>54</v>
      </c>
      <c r="C10" s="44"/>
      <c r="D10" s="44"/>
      <c r="E10" s="44"/>
      <c r="F10" s="44"/>
      <c r="G10" s="44"/>
      <c r="H10" s="44"/>
      <c r="I10" s="44"/>
      <c r="J10" s="45"/>
    </row>
    <row r="11" spans="1:10" ht="39" customHeight="1" x14ac:dyDescent="0.25">
      <c r="A11" s="3" t="s">
        <v>8</v>
      </c>
      <c r="B11" s="46" t="s">
        <v>55</v>
      </c>
      <c r="C11" s="46"/>
      <c r="D11" s="46"/>
      <c r="E11" s="46"/>
      <c r="F11" s="46"/>
      <c r="G11" s="46"/>
      <c r="H11" s="46"/>
      <c r="I11" s="46"/>
      <c r="J11" s="47"/>
    </row>
    <row r="12" spans="1:10" ht="48.75" customHeight="1" x14ac:dyDescent="0.25">
      <c r="A12" s="3" t="s">
        <v>9</v>
      </c>
      <c r="B12" s="46" t="s">
        <v>56</v>
      </c>
      <c r="C12" s="46"/>
      <c r="D12" s="46"/>
      <c r="E12" s="46"/>
      <c r="F12" s="46"/>
      <c r="G12" s="46"/>
      <c r="H12" s="46"/>
      <c r="I12" s="46"/>
      <c r="J12" s="47"/>
    </row>
    <row r="13" spans="1:10" ht="15.75" x14ac:dyDescent="0.25">
      <c r="A13" s="33" t="s">
        <v>10</v>
      </c>
      <c r="B13" s="34"/>
      <c r="C13" s="34"/>
      <c r="D13" s="34"/>
      <c r="E13" s="34"/>
      <c r="F13" s="34"/>
      <c r="G13" s="34"/>
      <c r="H13" s="34"/>
      <c r="I13" s="34"/>
      <c r="J13" s="35"/>
    </row>
    <row r="14" spans="1:10" ht="27.75" customHeight="1" x14ac:dyDescent="0.25">
      <c r="A14" s="3" t="s">
        <v>11</v>
      </c>
      <c r="B14" s="28">
        <v>3</v>
      </c>
      <c r="C14" s="67" t="str">
        <f>IFERROR(VLOOKUP(B14,'[1]Validacion datos'!A2:B5,2,FALSE),"")</f>
        <v>DESARROLLO PRODUCTIVO</v>
      </c>
      <c r="D14" s="67"/>
      <c r="E14" s="67"/>
      <c r="F14" s="67"/>
      <c r="G14" s="67"/>
      <c r="H14" s="67"/>
      <c r="I14" s="67"/>
      <c r="J14" s="67"/>
    </row>
    <row r="15" spans="1:10" ht="26.25" customHeight="1" x14ac:dyDescent="0.25">
      <c r="A15" s="3" t="s">
        <v>12</v>
      </c>
      <c r="B15" s="6">
        <v>3.3</v>
      </c>
      <c r="C15" s="67" t="str">
        <f>IFERROR(VLOOKUP(B15,'[1]Validacion datos'!A8:B26,2,FALSE),"")</f>
        <v>Competitividad e innovavión en un ambiente favorable a la cooperación y la responsabilidad social</v>
      </c>
      <c r="D15" s="67"/>
      <c r="E15" s="67"/>
      <c r="F15" s="67"/>
      <c r="G15" s="67"/>
      <c r="H15" s="67"/>
      <c r="I15" s="67"/>
      <c r="J15" s="67"/>
    </row>
    <row r="16" spans="1:10" x14ac:dyDescent="0.25">
      <c r="A16" s="3" t="s">
        <v>13</v>
      </c>
      <c r="B16" s="7" t="s">
        <v>57</v>
      </c>
      <c r="C16" s="66" t="str">
        <f>IFERROR(VLOOKUP(B16,'[1]Validacion datos'!D8:E64,2,FALSE),"")</f>
        <v>Consolidar un sistema de educación superior de calidad, que responda a las necesidades del desarrollo de la Nación</v>
      </c>
      <c r="D16" s="66"/>
      <c r="E16" s="66"/>
      <c r="F16" s="66"/>
      <c r="G16" s="66"/>
      <c r="H16" s="66"/>
      <c r="I16" s="66"/>
      <c r="J16" s="66"/>
    </row>
    <row r="17" spans="1:10" ht="15.75" x14ac:dyDescent="0.25">
      <c r="A17" s="33" t="s">
        <v>14</v>
      </c>
      <c r="B17" s="34"/>
      <c r="C17" s="34"/>
      <c r="D17" s="34"/>
      <c r="E17" s="34"/>
      <c r="F17" s="34"/>
      <c r="G17" s="34"/>
      <c r="H17" s="34"/>
      <c r="I17" s="34"/>
      <c r="J17" s="35"/>
    </row>
    <row r="18" spans="1:10" ht="29.25" customHeight="1" x14ac:dyDescent="0.25">
      <c r="A18" s="3" t="s">
        <v>15</v>
      </c>
      <c r="B18" s="46" t="s">
        <v>58</v>
      </c>
      <c r="C18" s="46"/>
      <c r="D18" s="46"/>
      <c r="E18" s="46"/>
      <c r="F18" s="46"/>
      <c r="G18" s="46"/>
      <c r="H18" s="46"/>
      <c r="I18" s="46"/>
      <c r="J18" s="47"/>
    </row>
    <row r="19" spans="1:10" ht="42.75" customHeight="1" x14ac:dyDescent="0.25">
      <c r="A19" s="8" t="s">
        <v>16</v>
      </c>
      <c r="B19" s="46" t="s">
        <v>59</v>
      </c>
      <c r="C19" s="46"/>
      <c r="D19" s="46"/>
      <c r="E19" s="46"/>
      <c r="F19" s="46"/>
      <c r="G19" s="46"/>
      <c r="H19" s="46"/>
      <c r="I19" s="46"/>
      <c r="J19" s="47"/>
    </row>
    <row r="20" spans="1:10" ht="34.5" customHeight="1" x14ac:dyDescent="0.25">
      <c r="A20" s="8" t="s">
        <v>17</v>
      </c>
      <c r="B20" s="46" t="s">
        <v>60</v>
      </c>
      <c r="C20" s="46"/>
      <c r="D20" s="46"/>
      <c r="E20" s="46"/>
      <c r="F20" s="46"/>
      <c r="G20" s="46"/>
      <c r="H20" s="46"/>
      <c r="I20" s="46"/>
      <c r="J20" s="47"/>
    </row>
    <row r="21" spans="1:10" ht="35.25" customHeight="1" x14ac:dyDescent="0.25">
      <c r="A21" s="8" t="s">
        <v>38</v>
      </c>
      <c r="B21" s="46" t="s">
        <v>62</v>
      </c>
      <c r="C21" s="46"/>
      <c r="D21" s="46"/>
      <c r="E21" s="46"/>
      <c r="F21" s="46"/>
      <c r="G21" s="46"/>
      <c r="H21" s="46"/>
      <c r="I21" s="46"/>
      <c r="J21" s="47"/>
    </row>
    <row r="22" spans="1:10" ht="15.75" x14ac:dyDescent="0.25">
      <c r="A22" s="33" t="s">
        <v>18</v>
      </c>
      <c r="B22" s="34"/>
      <c r="C22" s="34"/>
      <c r="D22" s="34"/>
      <c r="E22" s="34"/>
      <c r="F22" s="34"/>
      <c r="G22" s="34"/>
      <c r="H22" s="34"/>
      <c r="I22" s="34"/>
      <c r="J22" s="35"/>
    </row>
    <row r="23" spans="1:10" ht="15.75" x14ac:dyDescent="0.25">
      <c r="A23" s="48" t="s">
        <v>19</v>
      </c>
      <c r="B23" s="49"/>
      <c r="C23" s="49"/>
      <c r="D23" s="49"/>
      <c r="E23" s="49"/>
      <c r="F23" s="49"/>
      <c r="G23" s="49"/>
      <c r="H23" s="49"/>
      <c r="I23" s="49"/>
      <c r="J23" s="50"/>
    </row>
    <row r="24" spans="1:10" ht="15" customHeight="1" x14ac:dyDescent="0.25">
      <c r="A24" s="61" t="s">
        <v>20</v>
      </c>
      <c r="B24" s="62"/>
      <c r="C24" s="63" t="s">
        <v>21</v>
      </c>
      <c r="D24" s="65"/>
      <c r="E24" s="65"/>
      <c r="F24" s="65" t="s">
        <v>22</v>
      </c>
      <c r="G24" s="65"/>
      <c r="H24" s="62"/>
      <c r="I24" s="63" t="s">
        <v>23</v>
      </c>
      <c r="J24" s="64"/>
    </row>
    <row r="25" spans="1:10" x14ac:dyDescent="0.25">
      <c r="A25" s="51">
        <f>231645871+266667477</f>
        <v>498313348</v>
      </c>
      <c r="B25" s="52"/>
      <c r="C25" s="58">
        <f>208481284.31+291004444.49</f>
        <v>499485728.80000001</v>
      </c>
      <c r="D25" s="59"/>
      <c r="E25" s="60"/>
      <c r="F25" s="58">
        <v>269573807.13</v>
      </c>
      <c r="G25" s="59"/>
      <c r="H25" s="60"/>
      <c r="I25" s="53">
        <f>IF(G25&gt;0,G25/C25,0)</f>
        <v>0</v>
      </c>
      <c r="J25" s="54"/>
    </row>
    <row r="26" spans="1:10" ht="15.75" x14ac:dyDescent="0.25">
      <c r="A26" s="48" t="s">
        <v>24</v>
      </c>
      <c r="B26" s="49"/>
      <c r="C26" s="49"/>
      <c r="D26" s="49"/>
      <c r="E26" s="49"/>
      <c r="F26" s="49"/>
      <c r="G26" s="49"/>
      <c r="H26" s="49"/>
      <c r="I26" s="49"/>
      <c r="J26" s="50"/>
    </row>
    <row r="27" spans="1:10" x14ac:dyDescent="0.25">
      <c r="A27" s="4"/>
      <c r="B27"/>
      <c r="C27" s="55" t="s">
        <v>50</v>
      </c>
      <c r="D27" s="56"/>
      <c r="E27" s="55" t="s">
        <v>48</v>
      </c>
      <c r="F27" s="56"/>
      <c r="G27" s="55" t="s">
        <v>49</v>
      </c>
      <c r="H27" s="55"/>
      <c r="I27" s="55" t="s">
        <v>25</v>
      </c>
      <c r="J27" s="57"/>
    </row>
    <row r="28" spans="1:10" ht="38.25" x14ac:dyDescent="0.25">
      <c r="A28" s="9" t="s">
        <v>26</v>
      </c>
      <c r="B28" s="10" t="s">
        <v>27</v>
      </c>
      <c r="C28" s="10" t="s">
        <v>39</v>
      </c>
      <c r="D28" s="10" t="s">
        <v>40</v>
      </c>
      <c r="E28" s="10" t="s">
        <v>42</v>
      </c>
      <c r="F28" s="10" t="s">
        <v>43</v>
      </c>
      <c r="G28" s="10" t="s">
        <v>44</v>
      </c>
      <c r="H28" s="10" t="s">
        <v>45</v>
      </c>
      <c r="I28" s="10" t="s">
        <v>46</v>
      </c>
      <c r="J28" s="11" t="s">
        <v>47</v>
      </c>
    </row>
    <row r="29" spans="1:10" ht="48" x14ac:dyDescent="0.25">
      <c r="A29" s="12" t="s">
        <v>61</v>
      </c>
      <c r="B29" s="13" t="s">
        <v>64</v>
      </c>
      <c r="C29" s="32">
        <v>15297</v>
      </c>
      <c r="D29" s="14">
        <v>498313348</v>
      </c>
      <c r="E29" s="14">
        <v>6557</v>
      </c>
      <c r="F29" s="14">
        <v>260536574</v>
      </c>
      <c r="G29" s="15">
        <v>6979</v>
      </c>
      <c r="H29" s="14">
        <v>269573807.13</v>
      </c>
      <c r="I29" s="16">
        <f>+Tabla1[[#This Row],[Física 
(E)]]/Tabla1[[#This Row],[Física
(C)]]</f>
        <v>1.0643587006252859</v>
      </c>
      <c r="J29" s="17">
        <f>+Tabla1[[#This Row],[Financiera 
 (F)]]/Tabla1[[#This Row],[Financiera
(D)]]</f>
        <v>1.0346870037908766</v>
      </c>
    </row>
    <row r="30" spans="1:10" x14ac:dyDescent="0.25">
      <c r="A30" s="18"/>
      <c r="B30" s="19"/>
      <c r="C30" s="20"/>
      <c r="D30" s="21"/>
      <c r="E30" s="21"/>
      <c r="F30" s="21"/>
      <c r="G30" s="22"/>
      <c r="H30" s="21"/>
      <c r="I30" s="16"/>
      <c r="J30" s="17"/>
    </row>
    <row r="31" spans="1:10" ht="15.75" x14ac:dyDescent="0.25">
      <c r="A31" s="33" t="s">
        <v>28</v>
      </c>
      <c r="B31" s="34"/>
      <c r="C31" s="34"/>
      <c r="D31" s="34"/>
      <c r="E31" s="34"/>
      <c r="F31" s="34"/>
      <c r="G31" s="34"/>
      <c r="H31" s="34"/>
      <c r="I31" s="34"/>
      <c r="J31" s="35"/>
    </row>
    <row r="32" spans="1:10" ht="15.75" x14ac:dyDescent="0.25">
      <c r="A32" s="48" t="s">
        <v>29</v>
      </c>
      <c r="B32" s="49"/>
      <c r="C32" s="49"/>
      <c r="D32" s="49"/>
      <c r="E32" s="49"/>
      <c r="F32" s="49"/>
      <c r="G32" s="49"/>
      <c r="H32" s="49"/>
      <c r="I32" s="49"/>
      <c r="J32" s="50"/>
    </row>
    <row r="33" spans="1:10" ht="15" customHeight="1" x14ac:dyDescent="0.25">
      <c r="A33" s="23" t="s">
        <v>30</v>
      </c>
      <c r="B33" s="46" t="s">
        <v>61</v>
      </c>
      <c r="C33" s="46"/>
      <c r="D33" s="46"/>
      <c r="E33" s="46"/>
      <c r="F33" s="46"/>
      <c r="G33" s="46"/>
      <c r="H33" s="46"/>
      <c r="I33" s="46"/>
      <c r="J33" s="47"/>
    </row>
    <row r="34" spans="1:10" ht="144.75" customHeight="1" x14ac:dyDescent="0.25">
      <c r="A34" s="23" t="s">
        <v>31</v>
      </c>
      <c r="B34" s="46" t="s">
        <v>63</v>
      </c>
      <c r="C34" s="46"/>
      <c r="D34" s="46"/>
      <c r="E34" s="46"/>
      <c r="F34" s="46"/>
      <c r="G34" s="46"/>
      <c r="H34" s="46"/>
      <c r="I34" s="46"/>
      <c r="J34" s="47"/>
    </row>
    <row r="35" spans="1:10" ht="141" customHeight="1" x14ac:dyDescent="0.25">
      <c r="A35" s="23" t="s">
        <v>32</v>
      </c>
      <c r="B35" s="46" t="s">
        <v>66</v>
      </c>
      <c r="C35" s="46"/>
      <c r="D35" s="46"/>
      <c r="E35" s="46"/>
      <c r="F35" s="46"/>
      <c r="G35" s="46"/>
      <c r="H35" s="46"/>
      <c r="I35" s="46"/>
      <c r="J35" s="47"/>
    </row>
    <row r="36" spans="1:10" ht="188.25" customHeight="1" x14ac:dyDescent="0.25">
      <c r="A36" s="23" t="s">
        <v>33</v>
      </c>
      <c r="B36" s="46" t="s">
        <v>67</v>
      </c>
      <c r="C36" s="46"/>
      <c r="D36" s="46"/>
      <c r="E36" s="46"/>
      <c r="F36" s="46"/>
      <c r="G36" s="46"/>
      <c r="H36" s="46"/>
      <c r="I36" s="46"/>
      <c r="J36" s="47"/>
    </row>
    <row r="37" spans="1:10" ht="15.75" x14ac:dyDescent="0.25">
      <c r="A37" s="33" t="s">
        <v>34</v>
      </c>
      <c r="B37" s="34"/>
      <c r="C37" s="34"/>
      <c r="D37" s="34"/>
      <c r="E37" s="34"/>
      <c r="F37" s="34"/>
      <c r="G37" s="34"/>
      <c r="H37" s="34"/>
      <c r="I37" s="34"/>
      <c r="J37" s="35"/>
    </row>
    <row r="38" spans="1:10" ht="15.75" x14ac:dyDescent="0.25">
      <c r="A38" s="36" t="s">
        <v>35</v>
      </c>
      <c r="B38" s="37"/>
      <c r="C38" s="37"/>
      <c r="D38" s="37"/>
      <c r="E38" s="37"/>
      <c r="F38" s="37"/>
      <c r="G38" s="37"/>
      <c r="H38" s="37"/>
      <c r="I38" s="37"/>
      <c r="J38" s="38"/>
    </row>
    <row r="39" spans="1:10" ht="101.25" customHeight="1" x14ac:dyDescent="0.25">
      <c r="A39" s="39" t="s">
        <v>65</v>
      </c>
      <c r="B39" s="40"/>
      <c r="C39" s="40"/>
      <c r="D39" s="40"/>
      <c r="E39" s="40"/>
      <c r="F39" s="40"/>
      <c r="G39" s="40"/>
      <c r="H39" s="40"/>
      <c r="I39" s="40"/>
      <c r="J39" s="41"/>
    </row>
    <row r="40" spans="1:10" ht="27.75" customHeight="1" x14ac:dyDescent="0.25">
      <c r="A40" s="29"/>
      <c r="B40" s="29"/>
      <c r="C40" s="29"/>
      <c r="D40" s="29"/>
      <c r="E40" s="29"/>
      <c r="F40" s="29"/>
      <c r="G40" s="29"/>
      <c r="H40" s="29"/>
      <c r="I40" s="29"/>
      <c r="J40" s="29"/>
    </row>
    <row r="41" spans="1:10" ht="30.75" customHeight="1" x14ac:dyDescent="0.25">
      <c r="A41" s="42" t="s">
        <v>41</v>
      </c>
      <c r="B41" s="42"/>
      <c r="C41" s="42"/>
      <c r="D41" s="42"/>
      <c r="E41" s="42"/>
      <c r="F41" s="42"/>
      <c r="G41" s="42"/>
      <c r="H41" s="42"/>
      <c r="I41" s="42"/>
      <c r="J41" s="42"/>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30" xr:uid="{00000000-0002-0000-0000-000002000000}"/>
    <dataValidation allowBlank="1" showInputMessage="1" showErrorMessage="1" prompt="Meta anual del indicador" sqref="E28 C28: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A25:C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70866141732283472" right="0.70866141732283472" top="0.74803149606299213" bottom="0.74803149606299213" header="0.31496062992125984" footer="0.31496062992125984"/>
  <pageSetup scale="5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Rosanna M. Florentino Martinez</cp:lastModifiedBy>
  <cp:lastPrinted>2022-02-25T17:21:50Z</cp:lastPrinted>
  <dcterms:created xsi:type="dcterms:W3CDTF">2021-03-22T15:50:10Z</dcterms:created>
  <dcterms:modified xsi:type="dcterms:W3CDTF">2022-02-25T17:21:56Z</dcterms:modified>
</cp:coreProperties>
</file>