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https://itlaedudo-my.sharepoint.com/personal/mmartinez_itla_edu_do/Documents/Documentos/VICERRECTORIA PLANIFICACION ITLA/Presupuesto Gral/Presupuesto 2025/"/>
    </mc:Choice>
  </mc:AlternateContent>
  <xr:revisionPtr revIDLastSave="57" documentId="8_{BC57F291-106B-43C8-BDCD-A1FC0CA57915}" xr6:coauthVersionLast="47" xr6:coauthVersionMax="47" xr10:uidLastSave="{6F755AAB-628F-47DC-B83C-EE849B860862}"/>
  <bookViews>
    <workbookView xWindow="-120" yWindow="-120" windowWidth="29040" windowHeight="15720" xr2:uid="{00000000-000D-0000-FFFF-FFFF00000000}"/>
  </bookViews>
  <sheets>
    <sheet name="Hoja1" sheetId="1" r:id="rId1"/>
  </sheets>
  <externalReferences>
    <externalReference r:id="rId2"/>
  </externalReferences>
  <definedNames>
    <definedName name="_xlnm.Print_Area" localSheetId="0">Hoja1!$A$1:$J$58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5" i="1" l="1"/>
  <c r="I25" i="1" l="1"/>
  <c r="J33" i="1" l="1"/>
  <c r="J29" i="1"/>
  <c r="I29" i="1"/>
  <c r="I33" i="1"/>
  <c r="C16" i="1" l="1"/>
  <c r="C15" i="1"/>
  <c r="C14" i="1"/>
</calcChain>
</file>

<file path=xl/sharedStrings.xml><?xml version="1.0" encoding="utf-8"?>
<sst xmlns="http://schemas.openxmlformats.org/spreadsheetml/2006/main" count="93" uniqueCount="73">
  <si>
    <t>Código</t>
  </si>
  <si>
    <t>Documento Relacionado</t>
  </si>
  <si>
    <t>Fecha Versión</t>
  </si>
  <si>
    <t>Versión</t>
  </si>
  <si>
    <t>DEC-FOR013</t>
  </si>
  <si>
    <t>I.I - Completar los datos requeridos sobre la institución</t>
  </si>
  <si>
    <t>Capítulo</t>
  </si>
  <si>
    <t>Misión</t>
  </si>
  <si>
    <t>Visión</t>
  </si>
  <si>
    <t>II. Contribución a la Estrategia Nacional de Desarrollo</t>
  </si>
  <si>
    <t>Eje estratégico:</t>
  </si>
  <si>
    <t>Objetivo general:</t>
  </si>
  <si>
    <t>Objetivo(s) específico(s):</t>
  </si>
  <si>
    <t>III. Información del Programa</t>
  </si>
  <si>
    <t>Nombre:</t>
  </si>
  <si>
    <t>Descripción:</t>
  </si>
  <si>
    <r>
      <t>Beneficiarios:</t>
    </r>
    <r>
      <rPr>
        <sz val="12"/>
        <color rgb="FF000000"/>
        <rFont val="Century Gothic"/>
        <family val="2"/>
      </rPr>
      <t xml:space="preserve"> </t>
    </r>
  </si>
  <si>
    <t>IV. Formulación y Ejecución Física-Financiera</t>
  </si>
  <si>
    <t>IV.I - Desempeño financiero</t>
  </si>
  <si>
    <t>Presupuesto Inicial</t>
  </si>
  <si>
    <t>Presupuesto Vigente</t>
  </si>
  <si>
    <t>Presupuesto Ejecutado</t>
  </si>
  <si>
    <t>Porcentaje de Ejecución (ejecutado/vigente)</t>
  </si>
  <si>
    <t>IV.II - Formulación y Ejecución Trimestral de las Metas por Producto</t>
  </si>
  <si>
    <t>Avance</t>
  </si>
  <si>
    <t>Producto</t>
  </si>
  <si>
    <t>Indicador</t>
  </si>
  <si>
    <t>V. Análisis de los Logros y Desviaciones</t>
  </si>
  <si>
    <t>V.I - Información de Logros y Desviaciones por Producto</t>
  </si>
  <si>
    <t xml:space="preserve">Producto: </t>
  </si>
  <si>
    <t xml:space="preserve">Descripción del producto: </t>
  </si>
  <si>
    <t>Logros alcanzados:</t>
  </si>
  <si>
    <t>Causas y justificación del desvío:</t>
  </si>
  <si>
    <r>
      <t xml:space="preserve">VI. </t>
    </r>
    <r>
      <rPr>
        <b/>
        <sz val="11"/>
        <color theme="0"/>
        <rFont val="Century Gothic"/>
        <family val="2"/>
      </rPr>
      <t>Oportunidades de Mejora</t>
    </r>
  </si>
  <si>
    <t xml:space="preserve">VI. I - De acuerdo a los eventos presentados durante la ejecución del producto, ¿qué aspecto puede mejorarse? </t>
  </si>
  <si>
    <t>Subcapítulo</t>
  </si>
  <si>
    <t>Unidad Ejecutora</t>
  </si>
  <si>
    <t>Resultado Asociado:</t>
  </si>
  <si>
    <t>Física
(A)</t>
  </si>
  <si>
    <t>Financiera
(B)</t>
  </si>
  <si>
    <r>
      <rPr>
        <b/>
        <sz val="10"/>
        <rFont val="Calibri"/>
        <family val="2"/>
      </rPr>
      <t>Nota:</t>
    </r>
    <r>
      <rPr>
        <sz val="10"/>
        <rFont val="Calibri"/>
        <family val="2"/>
      </rPr>
      <t xml:space="preserve"> Las secciones III, IV, V y VI deben ser repetidas, la misma cantidad de programas sustantivos (codificados desde 11 al 95) que tenga la unidad ejecutora</t>
    </r>
  </si>
  <si>
    <t>Física
(C)</t>
  </si>
  <si>
    <t>Financiera
(D)</t>
  </si>
  <si>
    <t>Física 
(E)</t>
  </si>
  <si>
    <t>Financiera 
 (F)</t>
  </si>
  <si>
    <t>Física 
(%)
 G=E/C</t>
  </si>
  <si>
    <t>Financiero 
(%) 
H=F/D</t>
  </si>
  <si>
    <t>Programación Trimestral</t>
  </si>
  <si>
    <t>Ejecución Trimestral</t>
  </si>
  <si>
    <t xml:space="preserve"> Presupuesto Anual</t>
  </si>
  <si>
    <t>Informe de Evaluación Trimestral de las Metas Físicas-Financieras</t>
  </si>
  <si>
    <t>0219 - MINISTERIO DE EDUCACIÓN SUPERIOR CIENCIA Y TECNOLOGÍA</t>
  </si>
  <si>
    <t>01 - MINISTERIO DE EDUCACIÓN SUPERIOR CIENCIA Y TECNOLOGÍA</t>
  </si>
  <si>
    <t>0002 - INSTITUTO TECNOLÓGICO DE LAS AMÉRICAS</t>
  </si>
  <si>
    <t>Formar profesionales en alta tecnología promoviendo la educación especializada, sustentada en la innovación y emprendimiento contribuyendo al desarrollo de los sectores productivos de la nación.</t>
  </si>
  <si>
    <t>Ser referente de formación especializada en alta tecnología con egresados emprendedores y destacados en innovación, soluciones tecnológicas efectivas y altos estándares de calidad a nivel nacional e internacional.</t>
  </si>
  <si>
    <t>3.3.3</t>
  </si>
  <si>
    <t xml:space="preserve"> 12 - Fomento y desarrollo de la ciencia y la tecnología</t>
  </si>
  <si>
    <t>Este programa es el responsable de coordinar los servicios de educación permanente a jóvenes desde los 16 años y educación técnica superior a jóvenes bachilleres. Su función principal es contribuir al desarrollo de las carreras de ciencia y tecnología a nivel nacional. 
Asimismo, debe promover el desarrollo y especialización de los profesionales en materia de tecnología.</t>
  </si>
  <si>
    <t>Jóvenes desde los 16 años e interesados en educación técnica superior.</t>
  </si>
  <si>
    <t>6787 - Bachilleres que acceden al servicio de Educación Tecnológica Técnica Superior con enfoque de género</t>
  </si>
  <si>
    <t xml:space="preserve">Matriculados en Educación Técnica Superior </t>
  </si>
  <si>
    <t>6788 - Bachilleres y profesionales que aceden a cursos, diplomados y talleres con enfoque de género</t>
  </si>
  <si>
    <t>Egresados de educación continua</t>
  </si>
  <si>
    <t>La modalidad técnico superior se refiere a jóvenes matriculados en las carreras con una duración de 2 años (tecnólogo en multimedia, tecnólogo en desarrollo de software, tecnólogo en redes de información) y 2.5 años (tecnólogo en manufactura automatiza, tecnólogo en sonido, tecnólogo en seguridad informática y tecnólogo en mecatrónica), que al finalizar su plan de estudios se convertirá en egresados.</t>
  </si>
  <si>
    <t>La modalidad de educación permanente está compuesta por cursos cortos, seminarios, talleres, diplomados, conferencias y cualquier otra forma de entrenamiento que satisfaga necesidades puntuales del mercado, combinando actualización profesional, brevedad de tiempo y aval profesional.</t>
  </si>
  <si>
    <t>I -Información Institucional</t>
  </si>
  <si>
    <t>Incrementada la proporción de jóvenes matriculados en educación técnica superior en sus regiones/ comunidades de origen en el 9,802 en el 2019 a 18,416 en el 2024
Mejoradas las competencias de los estudiantes en el manejo de las TIC de 6,417 en el 2019 a 12,200 en el 2024</t>
  </si>
  <si>
    <t>Para este producto se alcanzó una ejecución física dentro del rango establecido, sin presentar desviaciones superiores al 5%. En cuanto a la ejecución financiera, la desviación registrada se debe a que no se consideró en la programación de la ejecución financiera el pago de la compensación anual extraordinaria, lo que generó una sobre ejecución de un 110%.</t>
  </si>
  <si>
    <t>En relación al producto 6788 la tendencia es de un incremento en la matricula con la implementación al 100% de las extensiones inauguradas en el ultimo trimestre del año, ampliando el acceso a los servicios de educación continua en general en todas nuestras localidades.
En relación al producto 6787 la tendencia es de un incremento en la matricula del técnico superior, por la alta demanda de nuestras carreras.
En sentido general, es necesario hacer revisiones constantes de las proyecciones de metas trimestrales a los fines de realizar los ajustes necesarios en cada trimestre.</t>
  </si>
  <si>
    <t>De la meta propuesta para el Trimestre Octubre - Diciembre fue de 1,012 egresados en educación técnica superior la cual se logro en un 100%  de lo programado. Lo anterior se logró con un monto presupuestario de RD$ 305,139,274,55 de los RD$ 277,128,460 programados, lo que representa un 110% de los recursos financieros asignados.  En relación al enfoque de genero un 23% corresponde a mujeres egresadas las diversas carreras que se imparten en la institución. El 44% de los egresados corresponden a la carrera del Tecnólogo en Desarrollo de Software, un 20% a la carrera del Tecnólogo en Seguridad Informática, un 15% a la carrera del Tecnólogo en Multimedia y el 21% restante distribuido en las 12 carreras restantes.</t>
  </si>
  <si>
    <t>Logramos 4,338 egresados de educación continua, los cuales fueron capacitados en las extensiones de SPM, Bonao, Monte Plata, Pedernales, Nagua, Santiago, Moca, SDE, SDN, SFM, Cotuí y sede central. Con la puesta en marcha de las extensiones SFM y Cotuí logramos un incremento de la cobertura en un 5% en comparación con el 2024. El promedio de los niveles de deserción disminuyo en un 2% en comparación con el trimestre pasado.</t>
  </si>
  <si>
    <t>Para este producto se alcanzó el 105.29% de la producción física programada; sin embargo, la ejecución financiera fue del 85.92%. Esta diferencia se originó debido a las adiciones realizadas al techo presupuestario como resultado del incremento en la captación de recursos propios, lo que requirió una modificación en la meta programada. No obstante, dichos recursos no pudieron ejecutarse por falta de tiempo, ya que los plazos establecidos en la norma de cierre, junto con la tardía aprobación de la última modificación presupuestaria por adición, impidieron realizar el pago de dos contratos de alquiler, las horas extras y los servicios de dos proveedores vinculados a servicios básicos. En consecuencia, se generó una desviación en la ejecución superior al 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</si>
</sst>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164" formatCode="_(* #,##0.00_);_(* \(#,##0.00\);_(* &quot;-&quot;??_);_(@_)"/>
    <numFmt numFmtId="165" formatCode="dd/mm/yyyy;@"/>
    <numFmt numFmtId="166" formatCode="[$-10409]#,##0;\-#,##0"/>
    <numFmt numFmtId="167" formatCode="[$-10409]#,##0.00;\-#,##0.00"/>
    <numFmt numFmtId="168" formatCode="[$-10409]0.00%"/>
    <numFmt numFmtId="169" formatCode="[$-10409]0.0%"/>
  </numFmts>
  <fonts count="26" x14ac:knownFonts="1">
    <font>
      <sz val="11"/>
      <color theme="1"/>
      <name val="Calibri"/>
      <family val="2"/>
      <scheme val="minor"/>
    </font>
    <font>
      <sz val="11"/>
      <color theme="1"/>
      <name val="Calibri"/>
      <family val="2"/>
      <scheme val="minor"/>
    </font>
    <font>
      <b/>
      <sz val="11"/>
      <color theme="1"/>
      <name val="Calibri"/>
      <family val="2"/>
      <scheme val="minor"/>
    </font>
    <font>
      <b/>
      <sz val="16"/>
      <color rgb="FF000000"/>
      <name val="Calibri"/>
      <family val="2"/>
      <scheme val="minor"/>
    </font>
    <font>
      <b/>
      <sz val="12"/>
      <color rgb="FF000000"/>
      <name val="Calibri"/>
      <family val="2"/>
      <scheme val="minor"/>
    </font>
    <font>
      <b/>
      <sz val="9"/>
      <color rgb="FF000000"/>
      <name val="Calibri"/>
      <family val="2"/>
      <scheme val="minor"/>
    </font>
    <font>
      <sz val="9"/>
      <color rgb="FF000000"/>
      <name val="Calibri"/>
      <family val="2"/>
      <scheme val="minor"/>
    </font>
    <font>
      <b/>
      <sz val="12"/>
      <color theme="0"/>
      <name val="Calibri"/>
      <family val="2"/>
      <scheme val="minor"/>
    </font>
    <font>
      <b/>
      <sz val="12"/>
      <color theme="1"/>
      <name val="Calibri"/>
      <family val="2"/>
      <scheme val="minor"/>
    </font>
    <font>
      <b/>
      <sz val="11"/>
      <color rgb="FF000000"/>
      <name val="Calibri"/>
      <family val="2"/>
      <scheme val="minor"/>
    </font>
    <font>
      <sz val="11"/>
      <name val="Calibri"/>
      <family val="2"/>
    </font>
    <font>
      <sz val="12"/>
      <color rgb="FF000000"/>
      <name val="Century Gothic"/>
      <family val="2"/>
    </font>
    <font>
      <b/>
      <sz val="11"/>
      <name val="Calibri"/>
      <family val="2"/>
    </font>
    <font>
      <b/>
      <sz val="11"/>
      <color rgb="FF000000"/>
      <name val="Calibri"/>
      <family val="2"/>
    </font>
    <font>
      <b/>
      <sz val="10"/>
      <color rgb="FF000000"/>
      <name val="Calibri"/>
      <family val="2"/>
    </font>
    <font>
      <sz val="9"/>
      <name val="Calibri"/>
      <family val="2"/>
    </font>
    <font>
      <b/>
      <sz val="11"/>
      <color theme="0"/>
      <name val="Century Gothic"/>
      <family val="2"/>
    </font>
    <font>
      <sz val="10"/>
      <name val="Calibri"/>
      <family val="2"/>
    </font>
    <font>
      <b/>
      <sz val="10"/>
      <name val="Calibri"/>
      <family val="2"/>
    </font>
    <font>
      <i/>
      <sz val="10"/>
      <color theme="1"/>
      <name val="Calibri"/>
      <family val="2"/>
      <scheme val="minor"/>
    </font>
    <font>
      <i/>
      <sz val="11"/>
      <color theme="1"/>
      <name val="Calibri"/>
      <family val="2"/>
      <scheme val="minor"/>
    </font>
    <font>
      <sz val="8"/>
      <name val="Calibri"/>
      <family val="2"/>
      <scheme val="minor"/>
    </font>
    <font>
      <i/>
      <sz val="11"/>
      <name val="Calibri"/>
      <family val="2"/>
      <scheme val="minor"/>
    </font>
    <font>
      <sz val="11"/>
      <name val="Calibri"/>
      <family val="2"/>
      <scheme val="minor"/>
    </font>
    <font>
      <sz val="9"/>
      <name val="Calibri"/>
      <family val="2"/>
      <scheme val="minor"/>
    </font>
    <font>
      <b/>
      <sz val="11"/>
      <name val="Calibri"/>
      <family val="2"/>
      <scheme val="minor"/>
    </font>
  </fonts>
  <fills count="10">
    <fill>
      <patternFill patternType="none"/>
    </fill>
    <fill>
      <patternFill patternType="gray125"/>
    </fill>
    <fill>
      <patternFill patternType="solid">
        <fgColor rgb="FFDCE6F1"/>
        <bgColor indexed="64"/>
      </patternFill>
    </fill>
    <fill>
      <patternFill patternType="solid">
        <fgColor theme="0" tint="-0.499984740745262"/>
        <bgColor indexed="64"/>
      </patternFill>
    </fill>
    <fill>
      <patternFill patternType="solid">
        <fgColor rgb="FF00206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0" tint="-0.14999847407452621"/>
        <bgColor rgb="FFF5F5F5"/>
      </patternFill>
    </fill>
    <fill>
      <patternFill patternType="solid">
        <fgColor theme="0"/>
        <bgColor indexed="64"/>
      </patternFill>
    </fill>
  </fills>
  <borders count="40">
    <border>
      <left/>
      <right/>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rgb="FFFFFFFF"/>
      </bottom>
      <diagonal/>
    </border>
    <border>
      <left style="medium">
        <color indexed="64"/>
      </left>
      <right style="medium">
        <color indexed="64"/>
      </right>
      <top style="medium">
        <color indexed="64"/>
      </top>
      <bottom style="medium">
        <color rgb="FFFFFFFF"/>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rgb="FFFFFFFF"/>
      </top>
      <bottom style="medium">
        <color indexed="64"/>
      </bottom>
      <diagonal/>
    </border>
    <border>
      <left style="medium">
        <color indexed="64"/>
      </left>
      <right style="medium">
        <color indexed="64"/>
      </right>
      <top style="medium">
        <color rgb="FFFFFFFF"/>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indexed="64"/>
      </right>
      <top style="thin">
        <color theme="0" tint="-0.34998626667073579"/>
      </top>
      <bottom style="thin">
        <color theme="0" tint="-0.34998626667073579"/>
      </bottom>
      <diagonal/>
    </border>
    <border>
      <left style="thin">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
      <left/>
      <right style="thin">
        <color theme="0" tint="-0.34998626667073579"/>
      </right>
      <top style="thin">
        <color theme="0" tint="-0.34998626667073579"/>
      </top>
      <bottom/>
      <diagonal/>
    </border>
    <border>
      <left style="thin">
        <color theme="0" tint="-0.34998626667073579"/>
      </left>
      <right style="thin">
        <color theme="0" tint="-0.34998626667073579"/>
      </right>
      <top style="thin">
        <color theme="0" tint="-0.34998626667073579"/>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theme="0" tint="-0.34998626667073579"/>
      </top>
      <bottom style="thin">
        <color theme="0" tint="-0.34998626667073579"/>
      </bottom>
      <diagonal/>
    </border>
    <border>
      <left style="thin">
        <color indexed="64"/>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s>
  <cellStyleXfs count="3">
    <xf numFmtId="0" fontId="0" fillId="0" borderId="0"/>
    <xf numFmtId="164" fontId="1" fillId="0" borderId="0" applyFont="0" applyFill="0" applyBorder="0" applyAlignment="0" applyProtection="0"/>
    <xf numFmtId="9" fontId="1" fillId="0" borderId="0" applyFont="0" applyFill="0" applyBorder="0" applyAlignment="0" applyProtection="0"/>
  </cellStyleXfs>
  <cellXfs count="99">
    <xf numFmtId="0" fontId="0" fillId="0" borderId="0" xfId="0"/>
    <xf numFmtId="0" fontId="0" fillId="0" borderId="0" xfId="0" applyProtection="1">
      <protection locked="0"/>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0" fillId="0" borderId="17" xfId="0" applyBorder="1"/>
    <xf numFmtId="0" fontId="10" fillId="0" borderId="0" xfId="0" applyFont="1" applyProtection="1">
      <protection locked="0"/>
    </xf>
    <xf numFmtId="0" fontId="14" fillId="8" borderId="28" xfId="0" applyFont="1" applyFill="1" applyBorder="1" applyAlignment="1">
      <alignment horizontal="center" vertical="center" wrapText="1" readingOrder="1"/>
    </xf>
    <xf numFmtId="0" fontId="14" fillId="8" borderId="29" xfId="0" applyFont="1" applyFill="1" applyBorder="1" applyAlignment="1">
      <alignment horizontal="center" vertical="center" wrapText="1" readingOrder="1"/>
    </xf>
    <xf numFmtId="0" fontId="14" fillId="8" borderId="30" xfId="0" applyFont="1" applyFill="1" applyBorder="1" applyAlignment="1">
      <alignment horizontal="center" vertical="center" wrapText="1" readingOrder="1"/>
    </xf>
    <xf numFmtId="10" fontId="15" fillId="7" borderId="26" xfId="2" applyNumberFormat="1" applyFont="1" applyFill="1" applyBorder="1" applyAlignment="1" applyProtection="1">
      <alignment horizontal="center" vertical="center" wrapText="1" readingOrder="1"/>
      <protection locked="0"/>
    </xf>
    <xf numFmtId="168" fontId="15" fillId="7" borderId="23" xfId="0" applyNumberFormat="1" applyFont="1" applyFill="1" applyBorder="1" applyAlignment="1" applyProtection="1">
      <alignment horizontal="center" vertical="center" wrapText="1" readingOrder="1"/>
      <protection locked="0"/>
    </xf>
    <xf numFmtId="0" fontId="15" fillId="0" borderId="31" xfId="0" applyFont="1" applyBorder="1" applyAlignment="1" applyProtection="1">
      <alignment vertical="top" wrapText="1"/>
      <protection locked="0"/>
    </xf>
    <xf numFmtId="0" fontId="15" fillId="0" borderId="32" xfId="0" applyFont="1" applyBorder="1" applyAlignment="1" applyProtection="1">
      <alignment vertical="top" wrapText="1"/>
      <protection locked="0"/>
    </xf>
    <xf numFmtId="166" fontId="15" fillId="0" borderId="32" xfId="0" applyNumberFormat="1" applyFont="1" applyBorder="1" applyAlignment="1" applyProtection="1">
      <alignment horizontal="center" vertical="center" wrapText="1" readingOrder="1"/>
      <protection locked="0"/>
    </xf>
    <xf numFmtId="167" fontId="15" fillId="0" borderId="32" xfId="0" applyNumberFormat="1" applyFont="1" applyBorder="1" applyAlignment="1" applyProtection="1">
      <alignment horizontal="center" vertical="center" wrapText="1" readingOrder="1"/>
      <protection locked="0"/>
    </xf>
    <xf numFmtId="166" fontId="15" fillId="0" borderId="32" xfId="0" applyNumberFormat="1" applyFont="1" applyBorder="1" applyAlignment="1" applyProtection="1">
      <alignment horizontal="center" vertical="center" wrapText="1"/>
      <protection locked="0"/>
    </xf>
    <xf numFmtId="0" fontId="3" fillId="9" borderId="1" xfId="0" applyFont="1" applyFill="1" applyBorder="1" applyAlignment="1">
      <alignment vertical="top" wrapText="1"/>
    </xf>
    <xf numFmtId="0" fontId="3" fillId="9" borderId="5" xfId="0" applyFont="1" applyFill="1" applyBorder="1" applyAlignment="1">
      <alignment vertical="top" wrapText="1"/>
    </xf>
    <xf numFmtId="0" fontId="3" fillId="9" borderId="9" xfId="0" applyFont="1" applyFill="1" applyBorder="1" applyAlignment="1">
      <alignment vertical="top" wrapText="1"/>
    </xf>
    <xf numFmtId="165" fontId="6" fillId="0" borderId="12" xfId="0" applyNumberFormat="1" applyFont="1" applyBorder="1" applyAlignment="1">
      <alignment horizontal="center" vertical="center" wrapText="1"/>
    </xf>
    <xf numFmtId="0" fontId="6" fillId="0" borderId="13" xfId="0" applyFont="1" applyBorder="1" applyAlignment="1">
      <alignment horizontal="center" vertical="center" wrapText="1"/>
    </xf>
    <xf numFmtId="0" fontId="0" fillId="0" borderId="0" xfId="0" applyAlignment="1" applyProtection="1">
      <alignment wrapText="1"/>
      <protection locked="0"/>
    </xf>
    <xf numFmtId="0" fontId="0" fillId="0" borderId="0" xfId="0" applyAlignment="1">
      <alignment wrapText="1"/>
    </xf>
    <xf numFmtId="0" fontId="10" fillId="0" borderId="0" xfId="0" applyFont="1" applyAlignment="1" applyProtection="1">
      <alignment wrapText="1"/>
      <protection locked="0"/>
    </xf>
    <xf numFmtId="0" fontId="15" fillId="0" borderId="26" xfId="0" applyFont="1" applyBorder="1" applyAlignment="1" applyProtection="1">
      <alignment vertical="center" wrapText="1"/>
      <protection locked="0"/>
    </xf>
    <xf numFmtId="0" fontId="15" fillId="0" borderId="22" xfId="0" applyFont="1" applyBorder="1" applyAlignment="1" applyProtection="1">
      <alignment vertical="center" wrapText="1"/>
      <protection locked="0"/>
    </xf>
    <xf numFmtId="0" fontId="0" fillId="6" borderId="19" xfId="0" applyFill="1" applyBorder="1" applyAlignment="1">
      <alignment horizontal="center" vertical="center" wrapText="1"/>
    </xf>
    <xf numFmtId="0" fontId="0" fillId="6" borderId="19" xfId="0" applyFill="1" applyBorder="1" applyAlignment="1">
      <alignment horizontal="center" vertical="center"/>
    </xf>
    <xf numFmtId="0" fontId="0" fillId="0" borderId="19" xfId="0" applyBorder="1" applyAlignment="1" applyProtection="1">
      <alignment horizontal="center" vertical="center" wrapText="1"/>
      <protection locked="0"/>
    </xf>
    <xf numFmtId="0" fontId="9" fillId="0" borderId="20" xfId="0" applyFont="1" applyBorder="1" applyAlignment="1">
      <alignment vertical="center" wrapText="1"/>
    </xf>
    <xf numFmtId="0" fontId="2" fillId="0" borderId="20" xfId="0" applyFont="1" applyBorder="1" applyAlignment="1">
      <alignment wrapText="1"/>
    </xf>
    <xf numFmtId="0" fontId="9" fillId="0" borderId="20" xfId="0" applyFont="1" applyBorder="1" applyAlignment="1">
      <alignment vertical="center"/>
    </xf>
    <xf numFmtId="0" fontId="9" fillId="0" borderId="20" xfId="0" applyFont="1" applyBorder="1" applyAlignment="1" applyProtection="1">
      <alignment vertical="center" wrapText="1"/>
      <protection locked="0"/>
    </xf>
    <xf numFmtId="4" fontId="0" fillId="0" borderId="0" xfId="0" applyNumberFormat="1"/>
    <xf numFmtId="4" fontId="24" fillId="0" borderId="39" xfId="0" applyNumberFormat="1" applyFont="1" applyBorder="1" applyAlignment="1">
      <alignment horizontal="center" vertical="center" wrapText="1" readingOrder="1"/>
    </xf>
    <xf numFmtId="0" fontId="23" fillId="0" borderId="37" xfId="0" applyFont="1" applyBorder="1" applyAlignment="1">
      <alignment vertical="center" wrapText="1" readingOrder="1"/>
    </xf>
    <xf numFmtId="0" fontId="23" fillId="0" borderId="38" xfId="0" applyFont="1" applyBorder="1" applyAlignment="1">
      <alignment vertical="center" wrapText="1" readingOrder="1"/>
    </xf>
    <xf numFmtId="0" fontId="25" fillId="0" borderId="20" xfId="0" applyFont="1" applyBorder="1" applyAlignment="1" applyProtection="1">
      <alignment vertical="center" wrapText="1"/>
      <protection locked="0"/>
    </xf>
    <xf numFmtId="0" fontId="23" fillId="0" borderId="0" xfId="0" applyFont="1"/>
    <xf numFmtId="166" fontId="15" fillId="0" borderId="26" xfId="0" applyNumberFormat="1" applyFont="1" applyBorder="1" applyAlignment="1" applyProtection="1">
      <alignment horizontal="center" vertical="center" wrapText="1" readingOrder="1"/>
      <protection locked="0"/>
    </xf>
    <xf numFmtId="169" fontId="15" fillId="7" borderId="23" xfId="0" applyNumberFormat="1" applyFont="1" applyFill="1" applyBorder="1" applyAlignment="1" applyProtection="1">
      <alignment horizontal="center" vertical="center" wrapText="1" readingOrder="1"/>
      <protection locked="0"/>
    </xf>
    <xf numFmtId="164" fontId="0" fillId="0" borderId="0" xfId="1" applyFont="1"/>
    <xf numFmtId="164" fontId="0" fillId="0" borderId="0" xfId="1" applyFont="1" applyAlignment="1">
      <alignment wrapText="1"/>
    </xf>
    <xf numFmtId="164" fontId="23" fillId="0" borderId="0" xfId="1" applyFont="1"/>
    <xf numFmtId="166" fontId="15" fillId="0" borderId="26" xfId="0" applyNumberFormat="1" applyFont="1" applyBorder="1" applyAlignment="1" applyProtection="1">
      <alignment horizontal="center" vertical="center" wrapText="1"/>
      <protection locked="0"/>
    </xf>
    <xf numFmtId="167" fontId="15" fillId="0" borderId="26" xfId="0" applyNumberFormat="1" applyFont="1" applyBorder="1" applyAlignment="1" applyProtection="1">
      <alignment horizontal="center" vertical="center" wrapText="1" readingOrder="1"/>
      <protection locked="0"/>
    </xf>
    <xf numFmtId="0" fontId="22" fillId="0" borderId="20" xfId="0" applyFont="1" applyBorder="1" applyAlignment="1" applyProtection="1">
      <alignment horizontal="justify" vertical="center" wrapText="1"/>
      <protection locked="0"/>
    </xf>
    <xf numFmtId="0" fontId="20" fillId="0" borderId="20" xfId="0" applyFont="1" applyBorder="1" applyAlignment="1" applyProtection="1">
      <alignment horizontal="justify" vertical="center" wrapText="1"/>
      <protection locked="0"/>
    </xf>
    <xf numFmtId="0" fontId="9" fillId="0" borderId="17" xfId="0" applyFont="1" applyBorder="1" applyAlignment="1" applyProtection="1">
      <alignment horizontal="center" vertical="center" wrapText="1"/>
      <protection locked="0"/>
    </xf>
    <xf numFmtId="0" fontId="9" fillId="0" borderId="0" xfId="0" applyFont="1" applyAlignment="1" applyProtection="1">
      <alignment horizontal="center" vertical="center" wrapText="1"/>
      <protection locked="0"/>
    </xf>
    <xf numFmtId="0" fontId="9" fillId="0" borderId="18" xfId="0" applyFont="1" applyBorder="1" applyAlignment="1" applyProtection="1">
      <alignment horizontal="center" vertical="center" wrapText="1"/>
      <protection locked="0"/>
    </xf>
    <xf numFmtId="0" fontId="13" fillId="8" borderId="26" xfId="0" applyFont="1" applyFill="1" applyBorder="1" applyAlignment="1">
      <alignment horizontal="center" vertical="center" wrapText="1" readingOrder="1"/>
    </xf>
    <xf numFmtId="0" fontId="10" fillId="6" borderId="26" xfId="0" applyFont="1" applyFill="1" applyBorder="1" applyAlignment="1">
      <alignment vertical="top" wrapText="1"/>
    </xf>
    <xf numFmtId="0" fontId="10" fillId="6" borderId="27" xfId="0" applyFont="1" applyFill="1" applyBorder="1" applyAlignment="1">
      <alignment vertical="top" wrapText="1"/>
    </xf>
    <xf numFmtId="0" fontId="20" fillId="0" borderId="20" xfId="0" applyFont="1" applyBorder="1" applyAlignment="1" applyProtection="1">
      <alignment horizontal="left" vertical="center" wrapText="1"/>
      <protection locked="0"/>
    </xf>
    <xf numFmtId="0" fontId="7" fillId="4" borderId="17" xfId="0" applyFont="1" applyFill="1" applyBorder="1" applyAlignment="1">
      <alignment horizontal="left" vertical="center"/>
    </xf>
    <xf numFmtId="0" fontId="7" fillId="4" borderId="0" xfId="0" applyFont="1" applyFill="1" applyAlignment="1">
      <alignment horizontal="left" vertical="center"/>
    </xf>
    <xf numFmtId="0" fontId="7" fillId="4" borderId="18" xfId="0" applyFont="1" applyFill="1" applyBorder="1" applyAlignment="1">
      <alignment horizontal="left" vertical="center"/>
    </xf>
    <xf numFmtId="0" fontId="8" fillId="5" borderId="17" xfId="0" applyFont="1" applyFill="1" applyBorder="1" applyAlignment="1">
      <alignment horizontal="left" vertical="center" wrapText="1"/>
    </xf>
    <xf numFmtId="0" fontId="8" fillId="5" borderId="0" xfId="0" applyFont="1" applyFill="1" applyAlignment="1">
      <alignment horizontal="left" vertical="center" wrapText="1"/>
    </xf>
    <xf numFmtId="0" fontId="8" fillId="5" borderId="18" xfId="0" applyFont="1" applyFill="1" applyBorder="1" applyAlignment="1">
      <alignment horizontal="left" vertical="center" wrapText="1"/>
    </xf>
    <xf numFmtId="0" fontId="20" fillId="9" borderId="33" xfId="0" applyFont="1" applyFill="1" applyBorder="1" applyAlignment="1" applyProtection="1">
      <alignment horizontal="justify" vertical="center" wrapText="1"/>
      <protection locked="0"/>
    </xf>
    <xf numFmtId="0" fontId="20" fillId="9" borderId="34" xfId="0" applyFont="1" applyFill="1" applyBorder="1" applyAlignment="1" applyProtection="1">
      <alignment horizontal="justify" vertical="center" wrapText="1"/>
      <protection locked="0"/>
    </xf>
    <xf numFmtId="0" fontId="20" fillId="9" borderId="35" xfId="0" applyFont="1" applyFill="1" applyBorder="1" applyAlignment="1" applyProtection="1">
      <alignment horizontal="justify" vertical="center" wrapText="1"/>
      <protection locked="0"/>
    </xf>
    <xf numFmtId="0" fontId="17" fillId="0" borderId="0" xfId="0" applyFont="1" applyAlignment="1">
      <alignment horizontal="left" vertical="center" wrapText="1"/>
    </xf>
    <xf numFmtId="49" fontId="19" fillId="0" borderId="20" xfId="0" quotePrefix="1" applyNumberFormat="1" applyFont="1" applyBorder="1" applyAlignment="1" applyProtection="1">
      <alignment horizontal="left" vertical="center" wrapText="1"/>
      <protection locked="0"/>
    </xf>
    <xf numFmtId="0" fontId="8" fillId="5" borderId="17" xfId="0" applyFont="1" applyFill="1" applyBorder="1" applyAlignment="1">
      <alignment horizontal="left" vertical="center"/>
    </xf>
    <xf numFmtId="0" fontId="8" fillId="5" borderId="0" xfId="0" applyFont="1" applyFill="1" applyAlignment="1">
      <alignment horizontal="left" vertical="center"/>
    </xf>
    <xf numFmtId="0" fontId="8" fillId="5" borderId="18" xfId="0" applyFont="1" applyFill="1" applyBorder="1" applyAlignment="1">
      <alignment horizontal="left" vertical="center"/>
    </xf>
    <xf numFmtId="39" fontId="10" fillId="0" borderId="25" xfId="1" applyNumberFormat="1" applyFont="1" applyFill="1" applyBorder="1" applyAlignment="1" applyProtection="1">
      <alignment horizontal="center" vertical="center" wrapText="1" readingOrder="1"/>
      <protection locked="0"/>
    </xf>
    <xf numFmtId="39" fontId="10" fillId="0" borderId="26" xfId="1" applyNumberFormat="1" applyFont="1" applyFill="1" applyBorder="1" applyAlignment="1" applyProtection="1">
      <alignment horizontal="center" vertical="center" wrapText="1" readingOrder="1"/>
      <protection locked="0"/>
    </xf>
    <xf numFmtId="10" fontId="10" fillId="7" borderId="26" xfId="2" applyNumberFormat="1" applyFont="1" applyFill="1" applyBorder="1" applyAlignment="1" applyProtection="1">
      <alignment horizontal="center" vertical="center" wrapText="1" readingOrder="1"/>
    </xf>
    <xf numFmtId="10" fontId="10" fillId="7" borderId="27" xfId="2" applyNumberFormat="1" applyFont="1" applyFill="1" applyBorder="1" applyAlignment="1" applyProtection="1">
      <alignment horizontal="center" vertical="center" wrapText="1" readingOrder="1"/>
    </xf>
    <xf numFmtId="39" fontId="10" fillId="0" borderId="23" xfId="1" applyNumberFormat="1" applyFont="1" applyFill="1" applyBorder="1" applyAlignment="1" applyProtection="1">
      <alignment horizontal="center" vertical="center" wrapText="1" readingOrder="1"/>
      <protection locked="0"/>
    </xf>
    <xf numFmtId="39" fontId="10" fillId="0" borderId="36" xfId="1" applyNumberFormat="1" applyFont="1" applyFill="1" applyBorder="1" applyAlignment="1" applyProtection="1">
      <alignment horizontal="center" vertical="center" wrapText="1" readingOrder="1"/>
      <protection locked="0"/>
    </xf>
    <xf numFmtId="39" fontId="10" fillId="0" borderId="22" xfId="1" applyNumberFormat="1" applyFont="1" applyFill="1" applyBorder="1" applyAlignment="1" applyProtection="1">
      <alignment horizontal="center" vertical="center" wrapText="1" readingOrder="1"/>
      <protection locked="0"/>
    </xf>
    <xf numFmtId="0" fontId="12" fillId="6" borderId="21" xfId="0" applyFont="1" applyFill="1" applyBorder="1" applyAlignment="1">
      <alignment horizontal="center" vertical="center" wrapText="1" readingOrder="1"/>
    </xf>
    <xf numFmtId="0" fontId="12" fillId="6" borderId="22" xfId="0" applyFont="1" applyFill="1" applyBorder="1" applyAlignment="1">
      <alignment horizontal="center" vertical="center" wrapText="1" readingOrder="1"/>
    </xf>
    <xf numFmtId="0" fontId="12" fillId="6" borderId="23" xfId="0" applyFont="1" applyFill="1" applyBorder="1" applyAlignment="1">
      <alignment horizontal="center" vertical="center" wrapText="1" readingOrder="1"/>
    </xf>
    <xf numFmtId="0" fontId="12" fillId="6" borderId="24" xfId="0" applyFont="1" applyFill="1" applyBorder="1" applyAlignment="1">
      <alignment horizontal="center" vertical="center" wrapText="1" readingOrder="1"/>
    </xf>
    <xf numFmtId="0" fontId="12" fillId="6" borderId="36" xfId="0" applyFont="1" applyFill="1" applyBorder="1" applyAlignment="1">
      <alignment horizontal="center" vertical="center" wrapText="1" readingOrder="1"/>
    </xf>
    <xf numFmtId="0" fontId="0" fillId="6" borderId="20" xfId="0" applyFill="1" applyBorder="1" applyAlignment="1">
      <alignment horizontal="left" vertical="center" wrapText="1"/>
    </xf>
    <xf numFmtId="0" fontId="0" fillId="3" borderId="17" xfId="0" applyFill="1" applyBorder="1" applyAlignment="1">
      <alignment horizontal="center"/>
    </xf>
    <xf numFmtId="0" fontId="0" fillId="3" borderId="0" xfId="0" applyFill="1" applyAlignment="1">
      <alignment horizontal="center"/>
    </xf>
    <xf numFmtId="0" fontId="0" fillId="3" borderId="18" xfId="0" applyFill="1" applyBorder="1" applyAlignment="1">
      <alignment horizont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5" fillId="2" borderId="5"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6" xfId="0" applyFont="1" applyFill="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0" fillId="0" borderId="14" xfId="0" applyBorder="1" applyAlignment="1">
      <alignment horizontal="center"/>
    </xf>
    <xf numFmtId="0" fontId="0" fillId="0" borderId="15" xfId="0" applyBorder="1" applyAlignment="1">
      <alignment horizontal="center"/>
    </xf>
    <xf numFmtId="0" fontId="0" fillId="0" borderId="0" xfId="0" applyAlignment="1">
      <alignment horizontal="center"/>
    </xf>
    <xf numFmtId="0" fontId="0" fillId="0" borderId="16" xfId="0" applyBorder="1" applyAlignment="1">
      <alignment horizontal="center"/>
    </xf>
    <xf numFmtId="0" fontId="0" fillId="6" borderId="20" xfId="0" applyFill="1" applyBorder="1" applyAlignment="1">
      <alignment horizontal="center" vertical="center" wrapText="1"/>
    </xf>
  </cellXfs>
  <cellStyles count="3">
    <cellStyle name="Millares" xfId="1" builtinId="3"/>
    <cellStyle name="Normal" xfId="0" builtinId="0"/>
    <cellStyle name="Porcentaje" xfId="2" builtinId="5"/>
  </cellStyles>
  <dxfs count="30">
    <dxf>
      <font>
        <b val="0"/>
        <i val="0"/>
        <strike val="0"/>
        <condense val="0"/>
        <extend val="0"/>
        <outline val="0"/>
        <shadow val="0"/>
        <u val="none"/>
        <vertAlign val="baseline"/>
        <sz val="9"/>
        <color auto="1"/>
        <name val="Calibri"/>
        <scheme val="none"/>
      </font>
      <numFmt numFmtId="168"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7"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
      <fill>
        <patternFill patternType="none">
          <fgColor indexed="64"/>
          <bgColor indexed="65"/>
        </patternFill>
      </fill>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7"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7"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7"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protection locked="0" hidden="0"/>
    </dxf>
    <dxf>
      <border outline="0">
        <top style="thin">
          <color theme="0" tint="-0.34998626667073579"/>
        </top>
      </border>
    </dxf>
    <dxf>
      <border outline="0">
        <left style="thin">
          <color indexed="64"/>
        </left>
        <right style="thin">
          <color indexed="64"/>
        </right>
        <top style="thin">
          <color theme="0" tint="-0.34998626667073579"/>
        </top>
        <bottom style="thin">
          <color theme="0" tint="-0.34998626667073579"/>
        </bottom>
      </border>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center" vertical="center" textRotation="0" wrapText="1" indent="0" justifyLastLine="0" shrinkToFit="0" readingOrder="1"/>
      <protection locked="0" hidden="0"/>
    </dxf>
    <dxf>
      <border outline="0">
        <bottom style="thin">
          <color theme="0" tint="-0.34998626667073579"/>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
      <font>
        <b val="0"/>
        <i val="0"/>
        <strike val="0"/>
        <condense val="0"/>
        <extend val="0"/>
        <outline val="0"/>
        <shadow val="0"/>
        <u val="none"/>
        <vertAlign val="baseline"/>
        <sz val="9"/>
        <color auto="1"/>
        <name val="Calibri"/>
        <scheme val="none"/>
      </font>
      <numFmt numFmtId="168"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7"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
      <fill>
        <patternFill patternType="none">
          <fgColor indexed="64"/>
          <bgColor indexed="65"/>
        </patternFill>
      </fill>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7"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7"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7"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protection locked="0" hidden="0"/>
    </dxf>
    <dxf>
      <border outline="0">
        <top style="thin">
          <color theme="0" tint="-0.34998626667073579"/>
        </top>
      </border>
    </dxf>
    <dxf>
      <border outline="0">
        <left style="thin">
          <color indexed="64"/>
        </left>
        <right style="thin">
          <color indexed="64"/>
        </right>
        <top style="thin">
          <color theme="0" tint="-0.34998626667073579"/>
        </top>
        <bottom style="thin">
          <color theme="0" tint="-0.34998626667073579"/>
        </bottom>
      </border>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center" vertical="center" textRotation="0" wrapText="1" indent="0" justifyLastLine="0" shrinkToFit="0" readingOrder="1"/>
      <protection locked="0" hidden="0"/>
    </dxf>
    <dxf>
      <border outline="0">
        <bottom style="thin">
          <color theme="0" tint="-0.34998626667073579"/>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s>
  <tableStyles count="1" defaultTableStyle="TableStyleMedium2" defaultPivotStyle="PivotStyleLight16">
    <tableStyle name="Estilo de tabla 1" pivot="0" count="0" xr9:uid="{00000000-0011-0000-FFFF-FFFF0000000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99061</xdr:colOff>
      <xdr:row>0</xdr:row>
      <xdr:rowOff>0</xdr:rowOff>
    </xdr:from>
    <xdr:ext cx="1322070" cy="781471"/>
    <xdr:pic>
      <xdr:nvPicPr>
        <xdr:cNvPr id="3" name="Imagen 2">
          <a:extLst>
            <a:ext uri="{FF2B5EF4-FFF2-40B4-BE49-F238E27FC236}">
              <a16:creationId xmlns:a16="http://schemas.microsoft.com/office/drawing/2014/main" id="{C98A8C8D-83DC-49CF-993B-AE19E4BF8865}"/>
            </a:ext>
          </a:extLst>
        </xdr:cNvPr>
        <xdr:cNvPicPr>
          <a:picLocks noChangeAspect="1"/>
        </xdr:cNvPicPr>
      </xdr:nvPicPr>
      <xdr:blipFill>
        <a:blip xmlns:r="http://schemas.openxmlformats.org/officeDocument/2006/relationships" r:embed="rId1"/>
        <a:stretch>
          <a:fillRect/>
        </a:stretch>
      </xdr:blipFill>
      <xdr:spPr>
        <a:xfrm>
          <a:off x="99061" y="0"/>
          <a:ext cx="1322070" cy="781471"/>
        </a:xfrm>
        <a:prstGeom prst="rect">
          <a:avLst/>
        </a:prstGeom>
      </xdr:spPr>
    </xdr:pic>
    <xdr:clientData/>
  </xdr:oneCellAnchor>
  <xdr:twoCellAnchor editAs="oneCell">
    <xdr:from>
      <xdr:col>0</xdr:col>
      <xdr:colOff>485775</xdr:colOff>
      <xdr:row>49</xdr:row>
      <xdr:rowOff>142875</xdr:rowOff>
    </xdr:from>
    <xdr:to>
      <xdr:col>1</xdr:col>
      <xdr:colOff>452755</xdr:colOff>
      <xdr:row>56</xdr:row>
      <xdr:rowOff>161925</xdr:rowOff>
    </xdr:to>
    <xdr:pic>
      <xdr:nvPicPr>
        <xdr:cNvPr id="2" name="Imagen 1">
          <a:extLst>
            <a:ext uri="{FF2B5EF4-FFF2-40B4-BE49-F238E27FC236}">
              <a16:creationId xmlns:a16="http://schemas.microsoft.com/office/drawing/2014/main" id="{4297FC71-CBE8-F4E7-9578-295002578D0B}"/>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485775" y="21116925"/>
          <a:ext cx="1500505" cy="155257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nespaillat\Downloads\DEG-FORE013-Formulario-Informe-de-Evaluacion-Trimestral-de-Metas-Fisicas_28-marzo-2019%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ulario"/>
      <sheetName val="Historial de Cambios"/>
      <sheetName val="Validacion datos"/>
    </sheetNames>
    <sheetDataSet>
      <sheetData sheetId="0"/>
      <sheetData sheetId="1"/>
      <sheetData sheetId="2">
        <row r="2">
          <cell r="A2">
            <v>1</v>
          </cell>
          <cell r="B2" t="str">
            <v>DESARROLLO INSTITUCIONAL</v>
          </cell>
        </row>
        <row r="3">
          <cell r="A3">
            <v>2</v>
          </cell>
          <cell r="B3" t="str">
            <v>DESARROLLO SOCIAL</v>
          </cell>
        </row>
        <row r="4">
          <cell r="A4">
            <v>3</v>
          </cell>
          <cell r="B4" t="str">
            <v>DESARROLLO PRODUCTIVO</v>
          </cell>
        </row>
        <row r="5">
          <cell r="A5">
            <v>4</v>
          </cell>
          <cell r="B5" t="str">
            <v>DESARROLLO SOSTENIBLE</v>
          </cell>
        </row>
        <row r="8">
          <cell r="A8">
            <v>1.1000000000000001</v>
          </cell>
          <cell r="B8" t="str">
            <v>Administración pública transparente, eficiente y orientada</v>
          </cell>
          <cell r="D8" t="str">
            <v>1.1.1</v>
          </cell>
          <cell r="E8" t="str">
            <v>Estructurar una administración pública eficiente que actúe con honestidad, transparencia y rendición de cuentas y se oriente a la obtención de resultados en beneficio de la sociedad y del desarrollo nacional y local</v>
          </cell>
        </row>
        <row r="9">
          <cell r="A9">
            <v>1.2</v>
          </cell>
          <cell r="B9" t="str">
            <v>Imperio de la ley y seguridad ciudadana</v>
          </cell>
          <cell r="D9" t="str">
            <v>1.1.2</v>
          </cell>
          <cell r="E9" t="str">
            <v>Impulsar el desarrollo local, provincial y regional, mediante el fortalecmimiento de las capacidades de planificación y gestión a los municipios, la participación de los actores sociales y la coordinación con otras instancias del Estado, a fin de potenciar los recursos locales y aprovechar las oportunidades de los mercados globales</v>
          </cell>
        </row>
        <row r="10">
          <cell r="A10">
            <v>1.3</v>
          </cell>
          <cell r="B10" t="str">
            <v>Democracia participativa y ciudadanía responsable</v>
          </cell>
          <cell r="D10" t="str">
            <v>1.2.1</v>
          </cell>
          <cell r="E10" t="str">
            <v>Fortalecer el respeto a la ley y sancionar su incumplimiento a través de un sistema de administración de justicia accesible a toda la población, eficiente en el despacho judicial y ágil en los procesos judiciales</v>
          </cell>
        </row>
        <row r="11">
          <cell r="A11">
            <v>1.4</v>
          </cell>
          <cell r="B11" t="str">
            <v>Seguridad y convivencia pacífica</v>
          </cell>
          <cell r="D11" t="str">
            <v>1.2.2</v>
          </cell>
          <cell r="E11" t="str">
            <v>Construir un clima de seguridad ciudadana basado en el combate a las múltiples causas que originan la delincuencia, la violencia en la convivencia social y el crimen organizado, mediante la articulación eficiente de las políticas de prevención, persecución y sanción</v>
          </cell>
        </row>
        <row r="12">
          <cell r="A12">
            <v>2.1</v>
          </cell>
          <cell r="B12" t="str">
            <v>Educación de calidad para todos y todas</v>
          </cell>
          <cell r="D12" t="str">
            <v>1.3.1</v>
          </cell>
          <cell r="E12" t="str">
            <v>Promover la calidad de la democracia, sus principios, instituciones y procedimientos, facilitando la participación institucional y organizada de la población y el ejercicio responsable de los derechos y deberes ciudadanos</v>
          </cell>
        </row>
        <row r="13">
          <cell r="A13">
            <v>2.2000000000000002</v>
          </cell>
          <cell r="B13" t="str">
            <v>Salud y seguridad social integral</v>
          </cell>
          <cell r="D13" t="str">
            <v>1.3.2</v>
          </cell>
          <cell r="E13" t="str">
            <v>Promover la consolidación del sistema electoral y de partidos políticos para garantizar la actuación responsable, democrática y transparente de los actores e instituciones del sistema político</v>
          </cell>
        </row>
        <row r="14">
          <cell r="A14">
            <v>2.2999999999999998</v>
          </cell>
          <cell r="B14" t="str">
            <v>Igualdad de derechos y oportunidades</v>
          </cell>
          <cell r="D14" t="str">
            <v>1.3.3</v>
          </cell>
          <cell r="E14" t="str">
            <v>Fortalecer las capacidades de control y fiscalización del Congreso Nacional para proteger los recursos públicos y asegurar su uso eficiente, eficaz y transparente</v>
          </cell>
        </row>
        <row r="15">
          <cell r="A15">
            <v>2.4</v>
          </cell>
          <cell r="B15" t="str">
            <v>Cohesión territorial</v>
          </cell>
          <cell r="D15" t="str">
            <v>1.4.1</v>
          </cell>
          <cell r="E15" t="str">
            <v>Garantizar la defensa de los intereses nacionales en los espacios terrestre, marítimo y aéreo</v>
          </cell>
        </row>
        <row r="16">
          <cell r="A16">
            <v>2.5</v>
          </cell>
          <cell r="B16" t="str">
            <v>Vivienda digna en entornos saludables</v>
          </cell>
          <cell r="D16" t="str">
            <v>1.4.2</v>
          </cell>
          <cell r="E16" t="str">
            <v>Consolidar las relaciones internacionales como instrumento de la promoción del desarrollo nacional, la convivencia pacífica, el desarrollo global, regional e insular sostenible y un orden internacional justo, en consonancia con los principios democráticos y el derecho internacional</v>
          </cell>
        </row>
        <row r="17">
          <cell r="A17">
            <v>2.6</v>
          </cell>
          <cell r="B17" t="str">
            <v>Cultura e identidad nacional en un mundo global</v>
          </cell>
          <cell r="D17" t="str">
            <v>2.1.1</v>
          </cell>
          <cell r="E17" t="str">
            <v>Implantar y garantizar un sistema educativo nacional de calidad</v>
          </cell>
        </row>
        <row r="18">
          <cell r="A18">
            <v>2.7</v>
          </cell>
          <cell r="B18" t="str">
            <v>Deportes y recreación física para el desarrollo humano</v>
          </cell>
          <cell r="D18" t="str">
            <v>2.1.2</v>
          </cell>
          <cell r="E18" t="str">
            <v>Universalizar la educación desde el nivel inicial hasta completar el nivel medio</v>
          </cell>
        </row>
        <row r="19">
          <cell r="A19">
            <v>3.1</v>
          </cell>
          <cell r="B19" t="str">
            <v>Economía articulada, innovadora y ambientalmente sostenible, con una estructura productiva que genera crecimiento alto y sostenido, con trabajo digno, que se inserta de forma competitiva en la economía global</v>
          </cell>
          <cell r="D19" t="str">
            <v>2.2.1</v>
          </cell>
          <cell r="E19" t="str">
            <v>Garantizar el derecho de la población al acceso a un modelo de atención integral, con calidad y calidez, que privilegie la promoción de la salud y la prevención de la enfermedad, mediante la consolidación del Sistema Nacional de Salud</v>
          </cell>
        </row>
        <row r="20">
          <cell r="A20">
            <v>3.2</v>
          </cell>
          <cell r="B20" t="str">
            <v>Energía confiable y ambientalmente sostenible</v>
          </cell>
          <cell r="D20" t="str">
            <v>2.2.2</v>
          </cell>
          <cell r="E20" t="str">
            <v>Universalizar el aseguramiento en salud para garantizar el acceso a servicios de salud y reducir el gasto de bolsillo</v>
          </cell>
        </row>
        <row r="21">
          <cell r="A21">
            <v>3.3</v>
          </cell>
          <cell r="B21" t="str">
            <v>Competitividad e innovavión en un ambiente favorable a la cooperación y la responsabilidad social</v>
          </cell>
          <cell r="D21" t="str">
            <v>2.2.3</v>
          </cell>
          <cell r="E21" t="str">
            <v>Garantizar un sistema universal, único y sostenible de Seguridad Social frente a los riesgos de vejez, discapacidad y sobrevivencia, integrando y transparentando los regímenes segmentados existentes, en conformidad con la ley 87-00</v>
          </cell>
        </row>
        <row r="22">
          <cell r="A22">
            <v>3.4</v>
          </cell>
          <cell r="B22" t="str">
            <v>Empleos suficientes y dignos</v>
          </cell>
          <cell r="D22" t="str">
            <v>2.3.1</v>
          </cell>
          <cell r="E22" t="str">
            <v>Construir una cultura de igualdad y equidad entre hombres y mujeres</v>
          </cell>
        </row>
        <row r="23">
          <cell r="A23">
            <v>3.5</v>
          </cell>
          <cell r="B23" t="str">
            <v>Estructura productiva sectorial y territorialmente adecuada, integrada competitivamente a la economía global y que aprovecha las oportunidades del mercado local.</v>
          </cell>
          <cell r="D23" t="str">
            <v>2.3.2</v>
          </cell>
          <cell r="E23" t="str">
            <v>Elevar el capital humano y social y las oportunidades enconómicas para la población en condiciones de pobreza, a fin de elvar su empleabilidad, capacidad de generación de ingresos y mejoría de las condiciones de vida.</v>
          </cell>
        </row>
        <row r="24">
          <cell r="A24">
            <v>4.0999999999999996</v>
          </cell>
          <cell r="B24" t="str">
            <v>Manejo sostenible del medio ambiente</v>
          </cell>
          <cell r="D24" t="str">
            <v>2.3.3</v>
          </cell>
          <cell r="E24" t="str">
            <v>Disminuir la pobreza mediante un efectivo y eficiente sistema de protección social, que tome en cuenta las necesidades y vulnerabilidades a lo largo del ciclo de vida</v>
          </cell>
        </row>
        <row r="25">
          <cell r="A25">
            <v>4.2</v>
          </cell>
          <cell r="B25" t="str">
            <v>Eficaz gestión de riesgos para minimizar pérdidas humanas, económicas y ambientales.</v>
          </cell>
          <cell r="D25" t="str">
            <v>2.3.4</v>
          </cell>
          <cell r="E25" t="str">
            <v>Proteger a los niños, niñas, adolescentes y jóvenes desde la primera infancia para propiciar su desarrollo integral e inclusión social</v>
          </cell>
        </row>
        <row r="26">
          <cell r="A26">
            <v>4.3</v>
          </cell>
          <cell r="B26" t="str">
            <v>Adecuada adaptación al cambio climático</v>
          </cell>
          <cell r="D26" t="str">
            <v>2.3.5</v>
          </cell>
          <cell r="E26" t="str">
            <v>Proteger a la población adulta mayor, en particular aquella en condiciones de vulnerabilidad, e impulsar su inclusión económica y social</v>
          </cell>
        </row>
        <row r="27">
          <cell r="D27" t="str">
            <v>2.3.6</v>
          </cell>
          <cell r="E27" t="str">
            <v>Proteger a las personas con discapacidad, en particular aquellas en condiciones de vulnerabilidad, e impulsar su inclusión económica y social</v>
          </cell>
        </row>
        <row r="28">
          <cell r="D28" t="str">
            <v>2.3.7</v>
          </cell>
          <cell r="E28" t="str">
            <v>Ordenar los flujos migratorios conforme a las necesidades del desarrollo nacional</v>
          </cell>
        </row>
        <row r="29">
          <cell r="D29" t="str">
            <v>2.3.8</v>
          </cell>
          <cell r="E29" t="str">
            <v>Promover y proteger los derechos de la población dominicana en el exterior y propiciar la conservación de su identidad nacional</v>
          </cell>
        </row>
        <row r="30">
          <cell r="D30" t="str">
            <v>2.4.1</v>
          </cell>
          <cell r="E30" t="str">
            <v>Integrar la dimensión de la cohesión territorial en el diseño y la gestión de las políticas públicas</v>
          </cell>
        </row>
        <row r="31">
          <cell r="D31" t="str">
            <v>2.4.2</v>
          </cell>
          <cell r="E31" t="str">
            <v>Reducir la disparidad urbano-rural e interregional en el acceso a servicios y oportunidades económicas, mediante la promoción de un desarrollo territorial ordenado e inclusivo</v>
          </cell>
        </row>
        <row r="32">
          <cell r="D32" t="str">
            <v>2.4.3</v>
          </cell>
          <cell r="E32" t="str">
            <v>Promover el desarrollo sostenible de la zona fronteriza</v>
          </cell>
        </row>
        <row r="33">
          <cell r="D33" t="str">
            <v>2.5.1</v>
          </cell>
          <cell r="E33" t="str">
            <v>Facilitar el acceso de la población a viviendas económicas, seguras y dignas, con seguridad jurídica y en asentamientos humanos sostenibles, socialmente integrados, que cumplan con los criterios de adecuada gestión de riesgos y accesibilidad universal para las personas con discapacidad físico motora</v>
          </cell>
        </row>
        <row r="34">
          <cell r="D34" t="str">
            <v>2.5.2</v>
          </cell>
          <cell r="E34" t="str">
            <v>Garantizar el acceso universal a servicios de agua potable y saneamiento, provistos con calidad y eficiencia</v>
          </cell>
        </row>
        <row r="35">
          <cell r="D35" t="str">
            <v>2.6.1</v>
          </cell>
          <cell r="E35" t="str">
            <v>Recuperar, promover y desarrollar los diferentes procesos y manifestaciones culturales que reafirman la identidad nacional, en un marco de participación, pluralidad, equidad de género y apertura al entorno regional y global</v>
          </cell>
        </row>
        <row r="36">
          <cell r="D36" t="str">
            <v>2.6.2</v>
          </cell>
          <cell r="E36" t="str">
            <v>Promover el desarrollo de la industria cultural</v>
          </cell>
        </row>
        <row r="37">
          <cell r="D37" t="str">
            <v>2.7.1</v>
          </cell>
          <cell r="E37" t="str">
            <v>Promover la cultura de práctica sistemática de actividades físicas y del deporte para elevar la calidad de vida</v>
          </cell>
        </row>
        <row r="38">
          <cell r="D38" t="str">
            <v>3.1.1</v>
          </cell>
          <cell r="E38" t="str">
            <v>Garantizar la sostenibilidad macroeconómica</v>
          </cell>
        </row>
        <row r="39">
          <cell r="D39" t="str">
            <v>3.1.2</v>
          </cell>
          <cell r="E39" t="str">
            <v>Consolidar una gestión de las finanzas públicas sostenible, que asigne los recursos en función de las prioridades del desarrollo nacional y propicie una distribución equitativa de la renta nacional</v>
          </cell>
        </row>
        <row r="40">
          <cell r="D40" t="str">
            <v>3.1.3</v>
          </cell>
          <cell r="E40" t="str">
            <v>Consolidar un sistema financiero eficiente, solvente y profundo que apoye la generación de ahorro y su canalización al desarrollo productivo</v>
          </cell>
        </row>
        <row r="41">
          <cell r="D41" t="str">
            <v>3.2.1</v>
          </cell>
          <cell r="E41" t="str">
            <v>Asegurar un suministro confiable de electricidad, a precios competitivos y en condiciones de sostenibilidad financiera y ambiental</v>
          </cell>
        </row>
        <row r="42">
          <cell r="D42" t="str">
            <v>3.2.2</v>
          </cell>
          <cell r="E42" t="str">
            <v>Garantizar un suministro de combustibles confiable, diversificado, a precios competitivos y en condiciones de sostenibilidad ambiental</v>
          </cell>
        </row>
        <row r="43">
          <cell r="D43" t="str">
            <v>3.3.1</v>
          </cell>
          <cell r="E43" t="str">
            <v>Desarrollar un entorno regulador que asegure un funcionamiento ordenado de los mercados y un clima de inversión y negocios pro-competitivo en un marco de responsabilidad social</v>
          </cell>
        </row>
        <row r="44">
          <cell r="D44" t="str">
            <v>3.3.2</v>
          </cell>
          <cell r="E44" t="str">
            <v>Consolidar el clima de paz laboral para apoyar la generación de empleo decente</v>
          </cell>
        </row>
        <row r="45">
          <cell r="D45" t="str">
            <v>3.3.3</v>
          </cell>
          <cell r="E45" t="str">
            <v>Consolidar un sistema de educación superior de calidad, que responda a las necesidades del desarrollo de la Nación</v>
          </cell>
        </row>
        <row r="46">
          <cell r="D46" t="str">
            <v>3.3.4</v>
          </cell>
          <cell r="E46" t="str">
            <v>Fortalecer el sistema nacional de ciencia, tecnoloíia e innovación para dea respuestas a las demandas económicas, sociales y culturales de la nación y propiciar la inserción en la sociedad y economía del conocimiento</v>
          </cell>
        </row>
        <row r="47">
          <cell r="D47" t="str">
            <v>3.3.5</v>
          </cell>
          <cell r="E47" t="str">
            <v>Lograr acceso universal y uso productivo de las tecnologías de la información y comunicación (TIC)</v>
          </cell>
        </row>
        <row r="48">
          <cell r="D48" t="str">
            <v>3.3.6</v>
          </cell>
          <cell r="E48" t="str">
            <v>Expandir la cobertura y mejorar la calidad y competitividad de la infraestructura y servicios de transporte, logística, orientándolos a la integración del territorio, al apoyo del desarrollo productivo a la inserción competitiva en los mercados internacionales.</v>
          </cell>
        </row>
        <row r="49">
          <cell r="D49" t="str">
            <v>3.3.7</v>
          </cell>
          <cell r="E49" t="str">
            <v>Convertir al país en un centro logístico regional, aprovechando sus ventajas de localización geográfica</v>
          </cell>
        </row>
        <row r="50">
          <cell r="D50" t="str">
            <v>3.4.1</v>
          </cell>
          <cell r="E50" t="str">
            <v>Propiciar mayores niveles de inversión, tanto nacional como extranjera, en actividades de alto valor agregado y capacidad de generación de empleo decente</v>
          </cell>
        </row>
        <row r="51">
          <cell r="D51" t="str">
            <v>3.4.2</v>
          </cell>
          <cell r="E51" t="str">
            <v>Consolidar el Sistema de Formación y Capacitación Continua para el Trabajo, a fin de acompañar al aparato productivo en su proceso de escalamiento de valor, facilitar la inserción en el mercado laboral y desarrollar capacidades emprendedoras</v>
          </cell>
        </row>
        <row r="52">
          <cell r="D52" t="str">
            <v>3.4.3</v>
          </cell>
          <cell r="E52" t="str">
            <v>Elevar la eficiencia, capacidad de inversión y productividad de las micro, pequeñas y medianas empresas (MIPYME).</v>
          </cell>
        </row>
        <row r="53">
          <cell r="D53" t="str">
            <v>3.5.1</v>
          </cell>
          <cell r="E53" t="str">
            <v>Impulsar el desarrollo exportador sobre la base de una inserción competitiva en los mercados internacionales</v>
          </cell>
        </row>
        <row r="54">
          <cell r="D54" t="str">
            <v>3.5.2</v>
          </cell>
          <cell r="E54" t="str">
            <v>Crear la infraestructura (física e institucional) de normalización, metrología, reglamentación técnica y acreditación, que garantice el cumplimiento de los requisitos de los mercados globales y un compromiso con la excelencia</v>
          </cell>
        </row>
        <row r="55">
          <cell r="D55" t="str">
            <v>3.5.3</v>
          </cell>
          <cell r="E55" t="str">
            <v>Elevar la productividad, competitividad y sostenibilidad ambiental y financiera de las cadenas agroproductivas, a fin de contribuir a la seguridad alimentaria, aprovechar el potencial exportador y generar empleo e ingresos para la población rural</v>
          </cell>
        </row>
        <row r="56">
          <cell r="D56" t="str">
            <v>3.5.4</v>
          </cell>
          <cell r="E56" t="str">
            <v>Desarrollar un sector manufacturero articulador del aparato productivo nacional, ambientalmente sostenible e integrado a los mercados globales con creciente escalamiento en las cadenas de valor</v>
          </cell>
        </row>
        <row r="57">
          <cell r="D57" t="str">
            <v>3.5.5</v>
          </cell>
          <cell r="E57" t="str">
            <v>Apoyar la competitividad, diversificación y sostenibilidad del sector turismo</v>
          </cell>
        </row>
        <row r="58">
          <cell r="D58" t="str">
            <v>3.5.6</v>
          </cell>
          <cell r="E58" t="str">
            <v>Consolidar un entorno adecuado que incentive la inversión para el desarrollo sostenible del sector minero</v>
          </cell>
        </row>
        <row r="59">
          <cell r="D59" t="str">
            <v>4.1.1</v>
          </cell>
          <cell r="E59" t="str">
            <v>Proteger y usar de forma sostenible los bienes y servicios de los ecosistemas, la bio-diversidad y el patrimonio natural de la nación, incluidos los recursos marinos</v>
          </cell>
        </row>
        <row r="60">
          <cell r="D60" t="str">
            <v>4.1.2</v>
          </cell>
          <cell r="E60" t="str">
            <v>Promover la producción y el consumo sostenibles</v>
          </cell>
        </row>
        <row r="61">
          <cell r="D61" t="str">
            <v>4.1.3</v>
          </cell>
          <cell r="E61" t="str">
            <v>Desarrollar una gestión integral de desechos, sustancias contaminantes y fuentes de contaminación</v>
          </cell>
        </row>
        <row r="62">
          <cell r="D62" t="str">
            <v>4.1.4</v>
          </cell>
          <cell r="E62" t="str">
            <v>Gestionar el recurso agua de manera eficiente y sostenible, para garantizar la seguridad hídrica</v>
          </cell>
        </row>
        <row r="63">
          <cell r="D63" t="str">
            <v>4.2.1</v>
          </cell>
          <cell r="E63" t="str">
            <v>Desarrollar un eficaz sistema nacional de gestión integral de riesgos, con activa participación de las comunidades y gobiernos locales, que minimice los daños y posibilite la recuperación rápida y sostenible de las áreas y poblaciones afectadas</v>
          </cell>
        </row>
        <row r="64">
          <cell r="D64" t="str">
            <v>4.3.1</v>
          </cell>
          <cell r="E64" t="str">
            <v>Reducir la vulnerabilidad, avanzar en la adaptación a los efectos del cambio climático y contribuir a la mitigación de sus causas</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A28:J30" totalsRowShown="0" headerRowDxfId="29" dataDxfId="27" headerRowBorderDxfId="28" tableBorderDxfId="26" totalsRowBorderDxfId="25">
  <tableColumns count="10">
    <tableColumn id="1" xr3:uid="{00000000-0010-0000-0000-000001000000}" name="Producto" dataDxfId="24"/>
    <tableColumn id="2" xr3:uid="{00000000-0010-0000-0000-000002000000}" name="Indicador" dataDxfId="23"/>
    <tableColumn id="3" xr3:uid="{00000000-0010-0000-0000-000003000000}" name="Física_x000a_(A)" dataDxfId="22"/>
    <tableColumn id="4" xr3:uid="{00000000-0010-0000-0000-000004000000}" name="Financiera_x000a_(B)" dataDxfId="21"/>
    <tableColumn id="9" xr3:uid="{00000000-0010-0000-0000-000009000000}" name="Física_x000a_(C)" dataDxfId="20"/>
    <tableColumn id="10" xr3:uid="{00000000-0010-0000-0000-00000A000000}" name="Financiera_x000a_(D)" dataDxfId="19"/>
    <tableColumn id="5" xr3:uid="{00000000-0010-0000-0000-000005000000}" name="Física _x000a_(E)" dataDxfId="18"/>
    <tableColumn id="6" xr3:uid="{00000000-0010-0000-0000-000006000000}" name="Financiera _x000a_ (F)" dataDxfId="17"/>
    <tableColumn id="7" xr3:uid="{00000000-0010-0000-0000-000007000000}" name="Física _x000a_(%)_x000a_ G=E/C" dataDxfId="16">
      <calculatedColumnFormula>+Tabla1[[#This Row],[Física 
(E)]]/Tabla1[[#This Row],[Física
(C)]]</calculatedColumnFormula>
    </tableColumn>
    <tableColumn id="8" xr3:uid="{00000000-0010-0000-0000-000008000000}" name="Financiero _x000a_(%) _x000a_H=F/D" dataDxfId="15">
      <calculatedColumnFormula>+Tabla1[[#This Row],[Financiera 
 (F)]]/Tabla1[[#This Row],[Financiera
(D)]]</calculatedColumnFormula>
    </tableColumn>
  </tableColumns>
  <tableStyleInfo name="Estilo de tabla 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a13" displayName="Tabla13" ref="A32:J34" totalsRowShown="0" headerRowDxfId="14" dataDxfId="12" headerRowBorderDxfId="13" tableBorderDxfId="11" totalsRowBorderDxfId="10">
  <tableColumns count="10">
    <tableColumn id="1" xr3:uid="{00000000-0010-0000-0100-000001000000}" name="Producto" dataDxfId="9"/>
    <tableColumn id="2" xr3:uid="{00000000-0010-0000-0100-000002000000}" name="Indicador" dataDxfId="8"/>
    <tableColumn id="3" xr3:uid="{00000000-0010-0000-0100-000003000000}" name="Física_x000a_(A)" dataDxfId="7"/>
    <tableColumn id="4" xr3:uid="{00000000-0010-0000-0100-000004000000}" name="Financiera_x000a_(B)" dataDxfId="6"/>
    <tableColumn id="9" xr3:uid="{00000000-0010-0000-0100-000009000000}" name="Física_x000a_(C)" dataDxfId="5"/>
    <tableColumn id="10" xr3:uid="{00000000-0010-0000-0100-00000A000000}" name="Financiera_x000a_(D)" dataDxfId="4"/>
    <tableColumn id="5" xr3:uid="{00000000-0010-0000-0100-000005000000}" name="Física _x000a_(E)" dataDxfId="3"/>
    <tableColumn id="6" xr3:uid="{00000000-0010-0000-0100-000006000000}" name="Financiera _x000a_ (F)" dataDxfId="2"/>
    <tableColumn id="7" xr3:uid="{00000000-0010-0000-0100-000007000000}" name="Física _x000a_(%)_x000a_ G=E/C" dataDxfId="1">
      <calculatedColumnFormula>+Tabla13[[#This Row],[Física 
(E)]]/Tabla13[[#This Row],[Física
(C)]]</calculatedColumnFormula>
    </tableColumn>
    <tableColumn id="8" xr3:uid="{00000000-0010-0000-0100-000008000000}" name="Financiero _x000a_(%) _x000a_H=F/D" dataDxfId="0">
      <calculatedColumnFormula>+Tabla13[[#This Row],[Financiera 
 (F)]]/Tabla13[[#This Row],[Financiera
(D)]]</calculatedColumnFormula>
    </tableColumn>
  </tableColumns>
  <tableStyleInfo name="Estilo de tabla 1"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57"/>
  <sheetViews>
    <sheetView tabSelected="1" topLeftCell="A45" zoomScaleNormal="100" zoomScaleSheetLayoutView="100" workbookViewId="0">
      <selection activeCell="A52" sqref="A52"/>
    </sheetView>
  </sheetViews>
  <sheetFormatPr baseColWidth="10" defaultColWidth="11.42578125" defaultRowHeight="15" x14ac:dyDescent="0.25"/>
  <cols>
    <col min="1" max="1" width="23" style="5" customWidth="1"/>
    <col min="2" max="3" width="12.7109375" style="5" customWidth="1"/>
    <col min="4" max="4" width="13.7109375" style="5" bestFit="1" customWidth="1"/>
    <col min="5" max="10" width="12.7109375" style="5" customWidth="1"/>
    <col min="11" max="11" width="12.5703125" style="5" bestFit="1" customWidth="1"/>
    <col min="12" max="12" width="13.7109375" bestFit="1" customWidth="1"/>
    <col min="15" max="15" width="15.140625" style="41" bestFit="1" customWidth="1"/>
  </cols>
  <sheetData>
    <row r="1" spans="1:15" ht="21.75" thickBot="1" x14ac:dyDescent="0.3">
      <c r="A1" s="16"/>
      <c r="B1" s="85" t="s">
        <v>50</v>
      </c>
      <c r="C1" s="86"/>
      <c r="D1" s="86"/>
      <c r="E1" s="86"/>
      <c r="F1" s="86"/>
      <c r="G1" s="86"/>
      <c r="H1" s="86"/>
      <c r="I1" s="86"/>
      <c r="J1" s="87"/>
      <c r="K1" s="1"/>
    </row>
    <row r="2" spans="1:15" ht="21.75" thickBot="1" x14ac:dyDescent="0.3">
      <c r="A2" s="17"/>
      <c r="B2" s="88" t="s">
        <v>0</v>
      </c>
      <c r="C2" s="89"/>
      <c r="D2" s="88" t="s">
        <v>1</v>
      </c>
      <c r="E2" s="89"/>
      <c r="F2" s="89"/>
      <c r="G2" s="89"/>
      <c r="H2" s="90"/>
      <c r="I2" s="2" t="s">
        <v>2</v>
      </c>
      <c r="J2" s="3" t="s">
        <v>3</v>
      </c>
      <c r="K2" s="1"/>
    </row>
    <row r="3" spans="1:15" ht="21.75" thickBot="1" x14ac:dyDescent="0.3">
      <c r="A3" s="18"/>
      <c r="B3" s="91" t="s">
        <v>4</v>
      </c>
      <c r="C3" s="92"/>
      <c r="D3" s="91"/>
      <c r="E3" s="92"/>
      <c r="F3" s="92"/>
      <c r="G3" s="92"/>
      <c r="H3" s="93"/>
      <c r="I3" s="19"/>
      <c r="J3" s="20"/>
      <c r="K3" s="1"/>
    </row>
    <row r="4" spans="1:15" x14ac:dyDescent="0.25">
      <c r="A4" s="94"/>
      <c r="B4" s="95"/>
      <c r="C4" s="95"/>
      <c r="D4" s="96"/>
      <c r="E4" s="96"/>
      <c r="F4" s="96"/>
      <c r="G4" s="96"/>
      <c r="H4" s="96"/>
      <c r="I4" s="95"/>
      <c r="J4" s="97"/>
      <c r="K4" s="1"/>
    </row>
    <row r="5" spans="1:15" ht="3" customHeight="1" x14ac:dyDescent="0.25">
      <c r="A5" s="82"/>
      <c r="B5" s="83"/>
      <c r="C5" s="83"/>
      <c r="D5" s="83"/>
      <c r="E5" s="83"/>
      <c r="F5" s="83"/>
      <c r="G5" s="83"/>
      <c r="H5" s="83"/>
      <c r="I5" s="83"/>
      <c r="J5" s="84"/>
      <c r="K5" s="1"/>
    </row>
    <row r="6" spans="1:15" ht="15.75" x14ac:dyDescent="0.25">
      <c r="A6" s="55" t="s">
        <v>66</v>
      </c>
      <c r="B6" s="56"/>
      <c r="C6" s="56"/>
      <c r="D6" s="56"/>
      <c r="E6" s="56"/>
      <c r="F6" s="56"/>
      <c r="G6" s="56"/>
      <c r="H6" s="56"/>
      <c r="I6" s="56"/>
      <c r="J6" s="57"/>
      <c r="K6" s="1"/>
    </row>
    <row r="7" spans="1:15" ht="15.75" x14ac:dyDescent="0.25">
      <c r="A7" s="66" t="s">
        <v>5</v>
      </c>
      <c r="B7" s="67"/>
      <c r="C7" s="67"/>
      <c r="D7" s="67"/>
      <c r="E7" s="67"/>
      <c r="F7" s="67"/>
      <c r="G7" s="67"/>
      <c r="H7" s="67"/>
      <c r="I7" s="67"/>
      <c r="J7" s="68"/>
      <c r="K7" s="1"/>
    </row>
    <row r="8" spans="1:15" s="22" customFormat="1" x14ac:dyDescent="0.25">
      <c r="A8" s="29" t="s">
        <v>6</v>
      </c>
      <c r="B8" s="65" t="s">
        <v>51</v>
      </c>
      <c r="C8" s="65"/>
      <c r="D8" s="65"/>
      <c r="E8" s="65"/>
      <c r="F8" s="65"/>
      <c r="G8" s="65"/>
      <c r="H8" s="65"/>
      <c r="I8" s="65"/>
      <c r="J8" s="65"/>
      <c r="K8" s="21"/>
      <c r="O8" s="42"/>
    </row>
    <row r="9" spans="1:15" s="22" customFormat="1" x14ac:dyDescent="0.25">
      <c r="A9" s="30" t="s">
        <v>35</v>
      </c>
      <c r="B9" s="65" t="s">
        <v>52</v>
      </c>
      <c r="C9" s="65"/>
      <c r="D9" s="65"/>
      <c r="E9" s="65"/>
      <c r="F9" s="65"/>
      <c r="G9" s="65"/>
      <c r="H9" s="65"/>
      <c r="I9" s="65"/>
      <c r="J9" s="65"/>
      <c r="K9" s="21"/>
      <c r="O9" s="42"/>
    </row>
    <row r="10" spans="1:15" s="22" customFormat="1" x14ac:dyDescent="0.25">
      <c r="A10" s="30" t="s">
        <v>36</v>
      </c>
      <c r="B10" s="65" t="s">
        <v>53</v>
      </c>
      <c r="C10" s="65"/>
      <c r="D10" s="65"/>
      <c r="E10" s="65"/>
      <c r="F10" s="65"/>
      <c r="G10" s="65"/>
      <c r="H10" s="65"/>
      <c r="I10" s="65"/>
      <c r="J10" s="65"/>
      <c r="K10" s="21"/>
      <c r="O10" s="42"/>
    </row>
    <row r="11" spans="1:15" s="22" customFormat="1" ht="45" customHeight="1" x14ac:dyDescent="0.25">
      <c r="A11" s="29" t="s">
        <v>7</v>
      </c>
      <c r="B11" s="54" t="s">
        <v>54</v>
      </c>
      <c r="C11" s="54"/>
      <c r="D11" s="54"/>
      <c r="E11" s="54"/>
      <c r="F11" s="54"/>
      <c r="G11" s="54"/>
      <c r="H11" s="54"/>
      <c r="I11" s="54"/>
      <c r="J11" s="54"/>
      <c r="K11" s="23"/>
      <c r="O11" s="42"/>
    </row>
    <row r="12" spans="1:15" s="22" customFormat="1" ht="42.75" customHeight="1" x14ac:dyDescent="0.25">
      <c r="A12" s="29" t="s">
        <v>8</v>
      </c>
      <c r="B12" s="54" t="s">
        <v>55</v>
      </c>
      <c r="C12" s="54"/>
      <c r="D12" s="54"/>
      <c r="E12" s="54"/>
      <c r="F12" s="54"/>
      <c r="G12" s="54"/>
      <c r="H12" s="54"/>
      <c r="I12" s="54"/>
      <c r="J12" s="54"/>
      <c r="K12" s="23"/>
      <c r="O12" s="42"/>
    </row>
    <row r="13" spans="1:15" ht="15.75" x14ac:dyDescent="0.25">
      <c r="A13" s="55" t="s">
        <v>9</v>
      </c>
      <c r="B13" s="56"/>
      <c r="C13" s="56"/>
      <c r="D13" s="56"/>
      <c r="E13" s="56"/>
      <c r="F13" s="56"/>
      <c r="G13" s="56"/>
      <c r="H13" s="56"/>
      <c r="I13" s="56"/>
      <c r="J13" s="57"/>
    </row>
    <row r="14" spans="1:15" ht="27.75" customHeight="1" x14ac:dyDescent="0.25">
      <c r="A14" s="31" t="s">
        <v>10</v>
      </c>
      <c r="B14" s="26">
        <v>3</v>
      </c>
      <c r="C14" s="98" t="str">
        <f>IFERROR(VLOOKUP(B14,'[1]Validacion datos'!A2:B5,2,FALSE),"")</f>
        <v>DESARROLLO PRODUCTIVO</v>
      </c>
      <c r="D14" s="98"/>
      <c r="E14" s="98"/>
      <c r="F14" s="98"/>
      <c r="G14" s="98"/>
      <c r="H14" s="98"/>
      <c r="I14" s="98"/>
      <c r="J14" s="98"/>
    </row>
    <row r="15" spans="1:15" ht="26.25" customHeight="1" x14ac:dyDescent="0.25">
      <c r="A15" s="31" t="s">
        <v>11</v>
      </c>
      <c r="B15" s="27">
        <v>3.3</v>
      </c>
      <c r="C15" s="81" t="str">
        <f>IFERROR(VLOOKUP(B15,'[1]Validacion datos'!A8:B26,2,FALSE),"")</f>
        <v>Competitividad e innovavión en un ambiente favorable a la cooperación y la responsabilidad social</v>
      </c>
      <c r="D15" s="81"/>
      <c r="E15" s="81"/>
      <c r="F15" s="81"/>
      <c r="G15" s="81"/>
      <c r="H15" s="81"/>
      <c r="I15" s="81"/>
      <c r="J15" s="81"/>
    </row>
    <row r="16" spans="1:15" ht="32.25" customHeight="1" x14ac:dyDescent="0.25">
      <c r="A16" s="31" t="s">
        <v>12</v>
      </c>
      <c r="B16" s="28" t="s">
        <v>56</v>
      </c>
      <c r="C16" s="81" t="str">
        <f>IFERROR(VLOOKUP(B16,'[1]Validacion datos'!D8:E64,2,FALSE),"")</f>
        <v>Consolidar un sistema de educación superior de calidad, que responda a las necesidades del desarrollo de la Nación</v>
      </c>
      <c r="D16" s="81"/>
      <c r="E16" s="81"/>
      <c r="F16" s="81"/>
      <c r="G16" s="81"/>
      <c r="H16" s="81"/>
      <c r="I16" s="81"/>
      <c r="J16" s="81"/>
    </row>
    <row r="17" spans="1:13" ht="15.75" x14ac:dyDescent="0.25">
      <c r="A17" s="55" t="s">
        <v>13</v>
      </c>
      <c r="B17" s="56"/>
      <c r="C17" s="56"/>
      <c r="D17" s="56"/>
      <c r="E17" s="56"/>
      <c r="F17" s="56"/>
      <c r="G17" s="56"/>
      <c r="H17" s="56"/>
      <c r="I17" s="56"/>
      <c r="J17" s="57"/>
    </row>
    <row r="18" spans="1:13" ht="29.25" customHeight="1" x14ac:dyDescent="0.25">
      <c r="A18" s="31" t="s">
        <v>14</v>
      </c>
      <c r="B18" s="54" t="s">
        <v>57</v>
      </c>
      <c r="C18" s="54"/>
      <c r="D18" s="54"/>
      <c r="E18" s="54"/>
      <c r="F18" s="54"/>
      <c r="G18" s="54"/>
      <c r="H18" s="54"/>
      <c r="I18" s="54"/>
      <c r="J18" s="54"/>
    </row>
    <row r="19" spans="1:13" ht="72.75" customHeight="1" x14ac:dyDescent="0.25">
      <c r="A19" s="29" t="s">
        <v>15</v>
      </c>
      <c r="B19" s="54" t="s">
        <v>58</v>
      </c>
      <c r="C19" s="54"/>
      <c r="D19" s="54"/>
      <c r="E19" s="54"/>
      <c r="F19" s="54"/>
      <c r="G19" s="54"/>
      <c r="H19" s="54"/>
      <c r="I19" s="54"/>
      <c r="J19" s="54"/>
    </row>
    <row r="20" spans="1:13" ht="26.25" customHeight="1" x14ac:dyDescent="0.25">
      <c r="A20" s="29" t="s">
        <v>16</v>
      </c>
      <c r="B20" s="54" t="s">
        <v>59</v>
      </c>
      <c r="C20" s="54"/>
      <c r="D20" s="54"/>
      <c r="E20" s="54"/>
      <c r="F20" s="54"/>
      <c r="G20" s="54"/>
      <c r="H20" s="54"/>
      <c r="I20" s="54"/>
      <c r="J20" s="54"/>
    </row>
    <row r="21" spans="1:13" ht="69" customHeight="1" x14ac:dyDescent="0.25">
      <c r="A21" s="29" t="s">
        <v>37</v>
      </c>
      <c r="B21" s="54" t="s">
        <v>67</v>
      </c>
      <c r="C21" s="54"/>
      <c r="D21" s="54"/>
      <c r="E21" s="54"/>
      <c r="F21" s="54"/>
      <c r="G21" s="54"/>
      <c r="H21" s="54"/>
      <c r="I21" s="54"/>
      <c r="J21" s="54"/>
      <c r="K21" s="1"/>
    </row>
    <row r="22" spans="1:13" ht="15.75" x14ac:dyDescent="0.25">
      <c r="A22" s="55" t="s">
        <v>17</v>
      </c>
      <c r="B22" s="56"/>
      <c r="C22" s="56"/>
      <c r="D22" s="56"/>
      <c r="E22" s="56"/>
      <c r="F22" s="56"/>
      <c r="G22" s="56"/>
      <c r="H22" s="56"/>
      <c r="I22" s="56"/>
      <c r="J22" s="57"/>
    </row>
    <row r="23" spans="1:13" ht="15.75" x14ac:dyDescent="0.25">
      <c r="A23" s="66" t="s">
        <v>18</v>
      </c>
      <c r="B23" s="67"/>
      <c r="C23" s="67"/>
      <c r="D23" s="67"/>
      <c r="E23" s="67"/>
      <c r="F23" s="67"/>
      <c r="G23" s="67"/>
      <c r="H23" s="67"/>
      <c r="I23" s="67"/>
      <c r="J23" s="68"/>
      <c r="K23" s="1"/>
    </row>
    <row r="24" spans="1:13" ht="15" customHeight="1" x14ac:dyDescent="0.25">
      <c r="A24" s="76" t="s">
        <v>19</v>
      </c>
      <c r="B24" s="77"/>
      <c r="C24" s="78" t="s">
        <v>20</v>
      </c>
      <c r="D24" s="80"/>
      <c r="E24" s="80"/>
      <c r="F24" s="80" t="s">
        <v>21</v>
      </c>
      <c r="G24" s="80"/>
      <c r="H24" s="77"/>
      <c r="I24" s="78" t="s">
        <v>22</v>
      </c>
      <c r="J24" s="79"/>
    </row>
    <row r="25" spans="1:13" ht="15" customHeight="1" x14ac:dyDescent="0.25">
      <c r="A25" s="69">
        <v>1141600000</v>
      </c>
      <c r="B25" s="70"/>
      <c r="C25" s="73">
        <v>1141600000</v>
      </c>
      <c r="D25" s="74"/>
      <c r="E25" s="75"/>
      <c r="F25" s="73">
        <f>+H29+H33</f>
        <v>430516080.80000001</v>
      </c>
      <c r="G25" s="74"/>
      <c r="H25" s="75"/>
      <c r="I25" s="71">
        <f>+F25/C25</f>
        <v>0.37711639873861247</v>
      </c>
      <c r="J25" s="72"/>
      <c r="L25" s="35"/>
      <c r="M25" s="36"/>
    </row>
    <row r="26" spans="1:13" ht="15.75" x14ac:dyDescent="0.25">
      <c r="A26" s="66" t="s">
        <v>23</v>
      </c>
      <c r="B26" s="67"/>
      <c r="C26" s="67"/>
      <c r="D26" s="67"/>
      <c r="E26" s="67"/>
      <c r="F26" s="67"/>
      <c r="G26" s="67"/>
      <c r="H26" s="67"/>
      <c r="I26" s="67"/>
      <c r="J26" s="68"/>
      <c r="K26" s="1"/>
    </row>
    <row r="27" spans="1:13" x14ac:dyDescent="0.25">
      <c r="A27" s="4"/>
      <c r="B27"/>
      <c r="C27" s="51" t="s">
        <v>49</v>
      </c>
      <c r="D27" s="52"/>
      <c r="E27" s="51" t="s">
        <v>47</v>
      </c>
      <c r="F27" s="52"/>
      <c r="G27" s="51" t="s">
        <v>48</v>
      </c>
      <c r="H27" s="51"/>
      <c r="I27" s="51" t="s">
        <v>24</v>
      </c>
      <c r="J27" s="53"/>
      <c r="K27" s="1"/>
    </row>
    <row r="28" spans="1:13" ht="38.25" x14ac:dyDescent="0.25">
      <c r="A28" s="6" t="s">
        <v>25</v>
      </c>
      <c r="B28" s="7" t="s">
        <v>26</v>
      </c>
      <c r="C28" s="7" t="s">
        <v>38</v>
      </c>
      <c r="D28" s="7" t="s">
        <v>39</v>
      </c>
      <c r="E28" s="7" t="s">
        <v>41</v>
      </c>
      <c r="F28" s="7" t="s">
        <v>42</v>
      </c>
      <c r="G28" s="7" t="s">
        <v>43</v>
      </c>
      <c r="H28" s="7" t="s">
        <v>44</v>
      </c>
      <c r="I28" s="7" t="s">
        <v>45</v>
      </c>
      <c r="J28" s="8" t="s">
        <v>46</v>
      </c>
      <c r="K28" s="1"/>
    </row>
    <row r="29" spans="1:13" ht="60" x14ac:dyDescent="0.25">
      <c r="A29" s="25" t="s">
        <v>60</v>
      </c>
      <c r="B29" s="24" t="s">
        <v>61</v>
      </c>
      <c r="C29" s="39">
        <v>21714</v>
      </c>
      <c r="D29" s="39">
        <v>887032642.60000002</v>
      </c>
      <c r="E29" s="44">
        <v>1012</v>
      </c>
      <c r="F29" s="44">
        <v>277128459.58999997</v>
      </c>
      <c r="G29" s="44">
        <v>1012</v>
      </c>
      <c r="H29" s="45">
        <v>305139274.55000001</v>
      </c>
      <c r="I29" s="9">
        <f>+Tabla1[[#This Row],[Física 
(E)]]/Tabla1[[#This Row],[Física
(C)]]</f>
        <v>1</v>
      </c>
      <c r="J29" s="9">
        <f>+Tabla1[[#This Row],[Financiera 
 (F)]]/Tabla1[[#This Row],[Financiera
(D)]]</f>
        <v>1.1010752017365553</v>
      </c>
      <c r="K29" s="1"/>
      <c r="L29" s="33"/>
    </row>
    <row r="30" spans="1:13" x14ac:dyDescent="0.25">
      <c r="A30" s="11"/>
      <c r="B30" s="12"/>
      <c r="C30" s="13"/>
      <c r="D30" s="14"/>
      <c r="E30" s="14"/>
      <c r="F30" s="14"/>
      <c r="G30" s="15"/>
      <c r="H30" s="14"/>
      <c r="I30" s="9"/>
      <c r="J30" s="10"/>
      <c r="K30" s="1"/>
    </row>
    <row r="31" spans="1:13" x14ac:dyDescent="0.25">
      <c r="A31" s="4"/>
      <c r="B31"/>
      <c r="C31" s="51" t="s">
        <v>49</v>
      </c>
      <c r="D31" s="52"/>
      <c r="E31" s="51" t="s">
        <v>47</v>
      </c>
      <c r="F31" s="52"/>
      <c r="G31" s="51" t="s">
        <v>48</v>
      </c>
      <c r="H31" s="51"/>
      <c r="I31" s="51" t="s">
        <v>24</v>
      </c>
      <c r="J31" s="53"/>
      <c r="K31" s="1"/>
    </row>
    <row r="32" spans="1:13" ht="38.25" x14ac:dyDescent="0.25">
      <c r="A32" s="6" t="s">
        <v>25</v>
      </c>
      <c r="B32" s="7" t="s">
        <v>26</v>
      </c>
      <c r="C32" s="7" t="s">
        <v>38</v>
      </c>
      <c r="D32" s="7" t="s">
        <v>39</v>
      </c>
      <c r="E32" s="7" t="s">
        <v>41</v>
      </c>
      <c r="F32" s="7" t="s">
        <v>42</v>
      </c>
      <c r="G32" s="7" t="s">
        <v>43</v>
      </c>
      <c r="H32" s="7" t="s">
        <v>44</v>
      </c>
      <c r="I32" s="7" t="s">
        <v>45</v>
      </c>
      <c r="J32" s="8" t="s">
        <v>46</v>
      </c>
      <c r="K32" s="1"/>
      <c r="L32" s="33"/>
    </row>
    <row r="33" spans="1:15" ht="60" x14ac:dyDescent="0.25">
      <c r="A33" s="25" t="s">
        <v>62</v>
      </c>
      <c r="B33" s="24" t="s">
        <v>63</v>
      </c>
      <c r="C33" s="39">
        <v>16773</v>
      </c>
      <c r="D33" s="34">
        <v>297766920.74000001</v>
      </c>
      <c r="E33" s="44">
        <v>4120</v>
      </c>
      <c r="F33" s="44">
        <v>145939416.72</v>
      </c>
      <c r="G33" s="44">
        <v>4338</v>
      </c>
      <c r="H33" s="45">
        <v>125376806.25</v>
      </c>
      <c r="I33" s="9">
        <f>+Tabla13[[#This Row],[Física 
(E)]]/Tabla13[[#This Row],[Física
(C)]]</f>
        <v>1.0529126213592233</v>
      </c>
      <c r="J33" s="40">
        <f>+Tabla13[[#This Row],[Financiera 
 (F)]]/Tabla13[[#This Row],[Financiera
(D)]]</f>
        <v>0.85910173596588024</v>
      </c>
      <c r="K33" s="1"/>
      <c r="L33" s="33"/>
    </row>
    <row r="34" spans="1:15" x14ac:dyDescent="0.25">
      <c r="A34" s="11"/>
      <c r="B34" s="12"/>
      <c r="C34" s="13"/>
      <c r="D34" s="14"/>
      <c r="E34" s="14"/>
      <c r="F34" s="14"/>
      <c r="G34" s="15"/>
      <c r="H34" s="14"/>
      <c r="I34" s="9"/>
      <c r="J34" s="10"/>
      <c r="K34" s="1"/>
      <c r="L34" s="33"/>
    </row>
    <row r="35" spans="1:15" ht="15.75" x14ac:dyDescent="0.25">
      <c r="A35" s="55" t="s">
        <v>27</v>
      </c>
      <c r="B35" s="56"/>
      <c r="C35" s="56"/>
      <c r="D35" s="56"/>
      <c r="E35" s="56"/>
      <c r="F35" s="56"/>
      <c r="G35" s="56"/>
      <c r="H35" s="56"/>
      <c r="I35" s="56"/>
      <c r="J35" s="57"/>
      <c r="K35" s="1"/>
      <c r="L35" s="33"/>
    </row>
    <row r="36" spans="1:15" ht="15.75" x14ac:dyDescent="0.25">
      <c r="A36" s="66" t="s">
        <v>28</v>
      </c>
      <c r="B36" s="67"/>
      <c r="C36" s="67"/>
      <c r="D36" s="67"/>
      <c r="E36" s="67"/>
      <c r="F36" s="67"/>
      <c r="G36" s="67"/>
      <c r="H36" s="67"/>
      <c r="I36" s="67"/>
      <c r="J36" s="68"/>
      <c r="K36" s="1"/>
      <c r="L36" s="33"/>
    </row>
    <row r="37" spans="1:15" ht="25.5" customHeight="1" x14ac:dyDescent="0.25">
      <c r="A37" s="32" t="s">
        <v>29</v>
      </c>
      <c r="B37" s="47" t="s">
        <v>60</v>
      </c>
      <c r="C37" s="47"/>
      <c r="D37" s="47"/>
      <c r="E37" s="47"/>
      <c r="F37" s="47"/>
      <c r="G37" s="47"/>
      <c r="H37" s="47"/>
      <c r="I37" s="47"/>
      <c r="J37" s="47"/>
      <c r="K37" s="1"/>
    </row>
    <row r="38" spans="1:15" ht="61.5" customHeight="1" x14ac:dyDescent="0.25">
      <c r="A38" s="32" t="s">
        <v>30</v>
      </c>
      <c r="B38" s="47" t="s">
        <v>64</v>
      </c>
      <c r="C38" s="47"/>
      <c r="D38" s="47"/>
      <c r="E38" s="47"/>
      <c r="F38" s="47"/>
      <c r="G38" s="47"/>
      <c r="H38" s="47"/>
      <c r="I38" s="47"/>
      <c r="J38" s="47"/>
    </row>
    <row r="39" spans="1:15" ht="100.5" customHeight="1" x14ac:dyDescent="0.25">
      <c r="A39" s="32" t="s">
        <v>31</v>
      </c>
      <c r="B39" s="46" t="s">
        <v>70</v>
      </c>
      <c r="C39" s="46"/>
      <c r="D39" s="46"/>
      <c r="E39" s="46"/>
      <c r="F39" s="46"/>
      <c r="G39" s="46"/>
      <c r="H39" s="46"/>
      <c r="I39" s="46"/>
      <c r="J39" s="46"/>
    </row>
    <row r="40" spans="1:15" ht="65.25" customHeight="1" x14ac:dyDescent="0.25">
      <c r="A40" s="32" t="s">
        <v>32</v>
      </c>
      <c r="B40" s="46" t="s">
        <v>68</v>
      </c>
      <c r="C40" s="46"/>
      <c r="D40" s="46"/>
      <c r="E40" s="46"/>
      <c r="F40" s="46"/>
      <c r="G40" s="46"/>
      <c r="H40" s="46"/>
      <c r="I40" s="46"/>
      <c r="J40" s="46"/>
    </row>
    <row r="41" spans="1:15" ht="17.25" customHeight="1" x14ac:dyDescent="0.25">
      <c r="A41" s="48"/>
      <c r="B41" s="49"/>
      <c r="C41" s="49"/>
      <c r="D41" s="49"/>
      <c r="E41" s="49"/>
      <c r="F41" s="49"/>
      <c r="G41" s="49"/>
      <c r="H41" s="49"/>
      <c r="I41" s="49"/>
      <c r="J41" s="50"/>
    </row>
    <row r="42" spans="1:15" ht="25.5" customHeight="1" x14ac:dyDescent="0.25">
      <c r="A42" s="32" t="s">
        <v>29</v>
      </c>
      <c r="B42" s="54" t="s">
        <v>62</v>
      </c>
      <c r="C42" s="54"/>
      <c r="D42" s="54"/>
      <c r="E42" s="54"/>
      <c r="F42" s="54"/>
      <c r="G42" s="54"/>
      <c r="H42" s="54"/>
      <c r="I42" s="54"/>
      <c r="J42" s="54"/>
    </row>
    <row r="43" spans="1:15" ht="57.75" customHeight="1" x14ac:dyDescent="0.25">
      <c r="A43" s="32" t="s">
        <v>30</v>
      </c>
      <c r="B43" s="46" t="s">
        <v>65</v>
      </c>
      <c r="C43" s="46"/>
      <c r="D43" s="46"/>
      <c r="E43" s="46"/>
      <c r="F43" s="46"/>
      <c r="G43" s="46"/>
      <c r="H43" s="46"/>
      <c r="I43" s="46"/>
      <c r="J43" s="46"/>
    </row>
    <row r="44" spans="1:15" ht="70.5" customHeight="1" x14ac:dyDescent="0.25">
      <c r="A44" s="32" t="s">
        <v>31</v>
      </c>
      <c r="B44" s="47" t="s">
        <v>71</v>
      </c>
      <c r="C44" s="47"/>
      <c r="D44" s="47"/>
      <c r="E44" s="47"/>
      <c r="F44" s="47"/>
      <c r="G44" s="47"/>
      <c r="H44" s="47"/>
      <c r="I44" s="47"/>
      <c r="J44" s="47"/>
    </row>
    <row r="45" spans="1:15" s="38" customFormat="1" ht="121.5" customHeight="1" x14ac:dyDescent="0.25">
      <c r="A45" s="37" t="s">
        <v>32</v>
      </c>
      <c r="B45" s="47" t="s">
        <v>72</v>
      </c>
      <c r="C45" s="47"/>
      <c r="D45" s="47"/>
      <c r="E45" s="47"/>
      <c r="F45" s="47"/>
      <c r="G45" s="47"/>
      <c r="H45" s="47"/>
      <c r="I45" s="47"/>
      <c r="J45" s="47"/>
      <c r="K45" s="5"/>
      <c r="O45" s="43"/>
    </row>
    <row r="46" spans="1:15" ht="15.75" x14ac:dyDescent="0.25">
      <c r="A46" s="55" t="s">
        <v>33</v>
      </c>
      <c r="B46" s="56"/>
      <c r="C46" s="56"/>
      <c r="D46" s="56"/>
      <c r="E46" s="56"/>
      <c r="F46" s="56"/>
      <c r="G46" s="56"/>
      <c r="H46" s="56"/>
      <c r="I46" s="56"/>
      <c r="J46" s="57"/>
    </row>
    <row r="47" spans="1:15" ht="24.75" customHeight="1" x14ac:dyDescent="0.25">
      <c r="A47" s="58" t="s">
        <v>34</v>
      </c>
      <c r="B47" s="59"/>
      <c r="C47" s="59"/>
      <c r="D47" s="59"/>
      <c r="E47" s="59"/>
      <c r="F47" s="59"/>
      <c r="G47" s="59"/>
      <c r="H47" s="59"/>
      <c r="I47" s="59"/>
      <c r="J47" s="60"/>
      <c r="K47" s="1"/>
    </row>
    <row r="48" spans="1:15" ht="110.25" customHeight="1" x14ac:dyDescent="0.25">
      <c r="A48" s="61" t="s">
        <v>69</v>
      </c>
      <c r="B48" s="62"/>
      <c r="C48" s="62"/>
      <c r="D48" s="62"/>
      <c r="E48" s="62"/>
      <c r="F48" s="62"/>
      <c r="G48" s="62"/>
      <c r="H48" s="62"/>
      <c r="I48" s="62"/>
      <c r="J48" s="63"/>
    </row>
    <row r="49" spans="1:10" ht="27.75" customHeight="1" x14ac:dyDescent="0.25">
      <c r="A49" s="64" t="s">
        <v>40</v>
      </c>
      <c r="B49" s="64"/>
      <c r="C49" s="64"/>
      <c r="D49" s="64"/>
      <c r="E49" s="64"/>
      <c r="F49" s="64"/>
      <c r="G49" s="64"/>
      <c r="H49" s="64"/>
      <c r="I49" s="64"/>
      <c r="J49" s="64"/>
    </row>
    <row r="50" spans="1:10" ht="30.75" customHeight="1" x14ac:dyDescent="0.25"/>
    <row r="56" spans="1:10" x14ac:dyDescent="0.25">
      <c r="E56"/>
    </row>
    <row r="57" spans="1:10" x14ac:dyDescent="0.25">
      <c r="D57"/>
    </row>
  </sheetData>
  <mergeCells count="57">
    <mergeCell ref="C15:J15"/>
    <mergeCell ref="A5:J5"/>
    <mergeCell ref="A6:J6"/>
    <mergeCell ref="A7:J7"/>
    <mergeCell ref="B1:J1"/>
    <mergeCell ref="B2:C2"/>
    <mergeCell ref="D2:H2"/>
    <mergeCell ref="B3:C3"/>
    <mergeCell ref="D3:H3"/>
    <mergeCell ref="A4:J4"/>
    <mergeCell ref="B8:J8"/>
    <mergeCell ref="B11:J11"/>
    <mergeCell ref="B12:J12"/>
    <mergeCell ref="A13:J13"/>
    <mergeCell ref="C14:J14"/>
    <mergeCell ref="C16:J16"/>
    <mergeCell ref="A17:J17"/>
    <mergeCell ref="B18:J18"/>
    <mergeCell ref="B19:J19"/>
    <mergeCell ref="B20:J20"/>
    <mergeCell ref="A22:J22"/>
    <mergeCell ref="A23:J23"/>
    <mergeCell ref="A24:B24"/>
    <mergeCell ref="I24:J24"/>
    <mergeCell ref="C24:E24"/>
    <mergeCell ref="F24:H24"/>
    <mergeCell ref="C27:D27"/>
    <mergeCell ref="G27:H27"/>
    <mergeCell ref="I27:J27"/>
    <mergeCell ref="C25:E25"/>
    <mergeCell ref="F25:H25"/>
    <mergeCell ref="E27:F27"/>
    <mergeCell ref="A46:J46"/>
    <mergeCell ref="A47:J47"/>
    <mergeCell ref="A48:J48"/>
    <mergeCell ref="A49:J49"/>
    <mergeCell ref="B9:J9"/>
    <mergeCell ref="B10:J10"/>
    <mergeCell ref="B21:J21"/>
    <mergeCell ref="A35:J35"/>
    <mergeCell ref="A36:J36"/>
    <mergeCell ref="B37:J37"/>
    <mergeCell ref="B38:J38"/>
    <mergeCell ref="B39:J39"/>
    <mergeCell ref="B40:J40"/>
    <mergeCell ref="A25:B25"/>
    <mergeCell ref="I25:J25"/>
    <mergeCell ref="A26:J26"/>
    <mergeCell ref="B43:J43"/>
    <mergeCell ref="B44:J44"/>
    <mergeCell ref="B45:J45"/>
    <mergeCell ref="A41:J41"/>
    <mergeCell ref="C31:D31"/>
    <mergeCell ref="E31:F31"/>
    <mergeCell ref="G31:H31"/>
    <mergeCell ref="I31:J31"/>
    <mergeCell ref="B42:J42"/>
  </mergeCells>
  <phoneticPr fontId="21" type="noConversion"/>
  <dataValidations xWindow="511" yWindow="362" count="16">
    <dataValidation allowBlank="1" showInputMessage="1" showErrorMessage="1" prompt="Monto ejecutado en el trimestre" sqref="H34 H32 H28 H30" xr:uid="{00000000-0002-0000-0000-000000000000}"/>
    <dataValidation allowBlank="1" showInputMessage="1" showErrorMessage="1" prompt="Meta alcanzada en el trimestre" sqref="G28:G30 G32:G34 E29" xr:uid="{00000000-0002-0000-0000-000001000000}"/>
    <dataValidation allowBlank="1" showInputMessage="1" showErrorMessage="1" prompt="Monto presupuestado para el producto" sqref="H29 F28:F29 D34:F34 D30:F30 F32:F33 E33 H33 D28 D32" xr:uid="{00000000-0002-0000-0000-000002000000}"/>
    <dataValidation allowBlank="1" showInputMessage="1" showErrorMessage="1" prompt="Meta anual del indicador" sqref="E28 C28:C30 E32 C32:C34 D29" xr:uid="{00000000-0002-0000-0000-000003000000}"/>
    <dataValidation allowBlank="1" showInputMessage="1" showErrorMessage="1" prompt="Nombre del indicador" sqref="B28:B30 B32:B34" xr:uid="{00000000-0002-0000-0000-000004000000}"/>
    <dataValidation allowBlank="1" showInputMessage="1" showErrorMessage="1" prompt="Nombre de cada producto" sqref="A28:A30 A32:A34" xr:uid="{00000000-0002-0000-0000-000005000000}"/>
    <dataValidation allowBlank="1" showInputMessage="1" showErrorMessage="1" prompt="¿En qué consiste el programa?" sqref="B19:J19" xr:uid="{00000000-0002-0000-0000-000006000000}"/>
    <dataValidation allowBlank="1" showInputMessage="1" showErrorMessage="1" prompt="Presupuesto del programa" sqref="A25:C25 F25" xr:uid="{00000000-0002-0000-0000-000007000000}"/>
    <dataValidation allowBlank="1" showInputMessage="1" showErrorMessage="1" prompt="Oportunidades de mejora identificadas" sqref="A48:J49" xr:uid="{00000000-0002-0000-0000-000008000000}"/>
    <dataValidation allowBlank="1" showInputMessage="1" showErrorMessage="1" prompt="De existir desvío, explicar razones." sqref="B40:J40 B45:J45" xr:uid="{00000000-0002-0000-0000-000009000000}"/>
    <dataValidation allowBlank="1" showInputMessage="1" showErrorMessage="1" prompt="1. Describir lo plasmado en el presupuesto_x000a_2. Describir lo alcanzado en términos financieros y de producción " sqref="B39:J39 B44:J44" xr:uid="{00000000-0002-0000-0000-00000A000000}"/>
    <dataValidation allowBlank="1" showInputMessage="1" showErrorMessage="1" prompt="¿En qué consiste el producto? su objetivo" sqref="B38:J38 B43:J43" xr:uid="{00000000-0002-0000-0000-00000B000000}"/>
    <dataValidation allowBlank="1" showInputMessage="1" showErrorMessage="1" prompt="Nombre del producto" sqref="B37:J37 B42:J42" xr:uid="{00000000-0002-0000-0000-00000C000000}"/>
    <dataValidation allowBlank="1" showInputMessage="1" showErrorMessage="1" prompt="¿A quién va dirigido el programa?, ¿qué característica tiene esta población que requiere ser beneficiada?" sqref="B20:J20" xr:uid="{00000000-0002-0000-0000-00000D000000}"/>
    <dataValidation allowBlank="1" showInputMessage="1" prompt="Nombre del capítulo" sqref="B8:J10" xr:uid="{00000000-0002-0000-0000-00000E000000}"/>
    <dataValidation allowBlank="1" sqref="A8" xr:uid="{00000000-0002-0000-0000-00000F000000}"/>
  </dataValidations>
  <pageMargins left="0.51" right="0.17" top="0.48" bottom="0.75" header="0.3" footer="0.3"/>
  <pageSetup scale="70" orientation="portrait" r:id="rId1"/>
  <drawing r:id="rId2"/>
  <tableParts count="2">
    <tablePart r:id="rId3"/>
    <tablePart r:id="rId4"/>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Hoja1</vt:lpstr>
      <vt:lpstr>Hoja1!Área_de_impresión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Nicole Espaillat A.</dc:creator>
  <cp:lastModifiedBy>Minerba Iliana Martínez Guzmán</cp:lastModifiedBy>
  <cp:lastPrinted>2026-01-15T16:15:25Z</cp:lastPrinted>
  <dcterms:created xsi:type="dcterms:W3CDTF">2021-03-22T15:50:10Z</dcterms:created>
  <dcterms:modified xsi:type="dcterms:W3CDTF">2026-01-15T16:15:26Z</dcterms:modified>
</cp:coreProperties>
</file>