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itlaedudo-my.sharepoint.com/personal/mmartinez_itla_edu_do/Documents/Documentos/VICERRECTORIA PLANIFICACION ITLA/Presupuesto Gral/Presupuesto 2025/"/>
    </mc:Choice>
  </mc:AlternateContent>
  <xr:revisionPtr revIDLastSave="13" documentId="8_{2A498678-11D2-47DA-A759-E6C400730296}" xr6:coauthVersionLast="47" xr6:coauthVersionMax="47" xr10:uidLastSave="{039CD7D8-3F59-4AC7-B0D1-910D0F33078E}"/>
  <bookViews>
    <workbookView xWindow="-120" yWindow="-120" windowWidth="29040" windowHeight="15720" xr2:uid="{00000000-000D-0000-FFFF-FFFF00000000}"/>
  </bookViews>
  <sheets>
    <sheet name="Hoja1" sheetId="1" r:id="rId1"/>
  </sheets>
  <externalReferences>
    <externalReference r:id="rId2"/>
  </externalReferences>
  <definedNames>
    <definedName name="_xlnm.Print_Area" localSheetId="0">Hoja1!$A$1:$J$55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I25" i="1" l="1"/>
  <c r="J33" i="1" l="1"/>
  <c r="J29" i="1"/>
  <c r="I29" i="1"/>
  <c r="I33" i="1"/>
  <c r="C16" i="1" l="1"/>
  <c r="C15" i="1"/>
  <c r="C14" i="1"/>
</calcChain>
</file>

<file path=xl/sharedStrings.xml><?xml version="1.0" encoding="utf-8"?>
<sst xmlns="http://schemas.openxmlformats.org/spreadsheetml/2006/main" count="93" uniqueCount="72">
  <si>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</si>
  <si>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</si>
  <si>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</si>
  <si>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</si>
  <si>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</si>
  <si>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</si>
  <si>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</si>
  <si>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</si>
  <si>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</si>
  <si>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</si>
  <si>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</si>
  <si>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</si>
  <si>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</si>
  <si>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</si>
  <si>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</si>
  <si>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</si>
  <si>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</si>
  <si>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</si>
  <si>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</si>
  <si>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</si>
  <si>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</si>
  <si>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</si>
  <si>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</si>
  <si>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</si>
  <si>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</si>
  <si>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</si>
  <si>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</si>
  <si>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</si>
  <si>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</si>
  <si>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</si>
  <si>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</si>
  <si>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</si>
  <si>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</si>
  <si>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</si>
  <si>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</si>
  <si>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</si>
  <si>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</si>
  <si>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</si>
  <si>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</si>
  <si>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</si>
  <si>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</si>
  <si>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</si>
  <si>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</si>
  <si>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</si>
  <si>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</si>
  <si>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</si>
  <si>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</si>
  <si>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</si>
  <si>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</si>
  <si>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</si>
  <si>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</si>
  <si>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0219 - MINISTERIO DE EDUCACIÓN SUPERIOR CIENCIA Y TECNOLOGÍA</t>
  </si>
  <si>
    <t>01 - MINISTERIO DE EDUCACIÓN SUPERIOR CIENCIA Y TECNOLOGÍA</t>
  </si>
  <si>
    <t>0002 - INSTITUTO TECNOLÓGICO DE LAS AMÉRICAS</t>
  </si>
  <si>
    <t>Formar profesionales en alta tecnología promoviendo la educación especializada, sustentada en la innovación y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</si>
  <si>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</si>
  <si>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</si>
  <si>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 xml:space="preserve"> 12 - Fomento y desarrollo de la ciencia y la tecnología</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</si>
  <si>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</si>
  <si>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t>Jóvenes desde los 16 años e interesados en educación técnica superior.</t>
  </si>
  <si>
    <t>6787 - Bachilleres que acceden al servicio de Educación Tecnológica Técnica Superior con enfoque de género</t>
  </si>
  <si>
    <t xml:space="preserve">Matriculados en Educación Técnica Superior </t>
  </si>
  <si>
    <t>6788 - Bachilleres y profesionales que aceden a cursos, diplomados y talleres con enfoque de género</t>
  </si>
  <si>
    <t>Egresados de educación continua</t>
  </si>
  <si>
    <t>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</si>
  <si>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</si>
  <si>
    <t>I -Información Institucional</t>
  </si>
  <si>
    <t>Incrementada la proporción de jóvenes matriculados en educación técnica superior en sus regiones/ comunidades de origen en el 9,802 en el 2019 a 18,416 en el 2024
Mejoradas las competencias de los estudiantes en el manejo de las TIC de 6,417 en el 2019 a 12,200 en el 2024</t>
  </si>
  <si>
    <t xml:space="preserve">De la meta propuesta para el Trimestre Abril - Junio fue de 4,950 egresados de educación continua, de  lo cual se logro en un 103.7%  de lo programado. Lo anterior se logró con un monto presupuestario de RD$ 71,002,937.03 de los RD$ 70,795,372.58 programados, lo que representa un 100.3% de los recursos financieros asignados. </t>
  </si>
  <si>
    <t>Para este producto se logro una ejecución tanto fisica como financiera dentro del rango establecido sin desviaciones mayores al 5%.</t>
  </si>
  <si>
    <t xml:space="preserve">De la meta propuesta para el Trimestre Abril - Junio  fue de 6,760 matriculados, de  lo cual se logro en un 97.03%  de lo programado. Lo anterior se logró con un monto presupuestario de RD$ 209,846,817.80 de los RD$ 220,634,727.67 programados, lo que representa un 95% de los recursos financieros asignados. </t>
  </si>
  <si>
    <t>En relación al producto 6788 la tencencia es de un incremento en la matricula con las convocatorias de becas en todas las extensiones ampliando el acceso a los servicios de educacion continua en general en todas nuestras localidades.
En relación al producto 6787 la tencencia es de un incremento en la matricula del tecnico superior, por la alta demanda de nuestras carreras.
En sentido general, es necesario hacer revisiones constantes de las proyecciones de metas trimestrales a los fines de realizar los ajustes necesarios en cada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</si>
</sst>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_);_(* \(#,##0.00\);_(* &quot;-&quot;??_);_(@_)"/>
    <numFmt numFmtId="165" formatCode="dd/mm/yyyy;@"/>
    <numFmt numFmtId="166" formatCode="[$-10409]#,##0;\-#,##0"/>
    <numFmt numFmtId="167" formatCode="[$-10409]#,##0.00;\-#,##0.00"/>
    <numFmt numFmtId="168" formatCode="[$-10409]0.00%"/>
    <numFmt numFmtId="169" formatCode="[$-10409]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
      <sz val="11"/>
      <name val="Calibri"/>
      <family val="2"/>
      <scheme val="minor"/>
    </font>
    <font>
      <sz val="9"/>
      <name val="Calibri"/>
      <family val="2"/>
      <scheme val="minor"/>
    </font>
    <font>
      <b/>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0" fillId="0" borderId="17" xfId="0" applyBorder="1"/>
    <xf numFmtId="0" fontId="10" fillId="0" borderId="0" xfId="0" applyFont="1" applyProtection="1">
      <protection locked="0"/>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0" fontId="14" fillId="8" borderId="30" xfId="0" applyFont="1" applyFill="1" applyBorder="1" applyAlignment="1">
      <alignment horizontal="center" vertical="center" wrapText="1" readingOrder="1"/>
    </xf>
    <xf numFmtId="167" fontId="15" fillId="0" borderId="26" xfId="0" applyNumberFormat="1" applyFont="1" applyBorder="1" applyAlignment="1" applyProtection="1">
      <alignment horizontal="center" vertical="center" wrapText="1" readingOrder="1"/>
      <protection locked="0"/>
    </xf>
    <xf numFmtId="10" fontId="15" fillId="7" borderId="26" xfId="2" applyNumberFormat="1" applyFont="1" applyFill="1" applyBorder="1" applyAlignment="1" applyProtection="1">
      <alignment horizontal="center" vertical="center" wrapText="1" readingOrder="1"/>
      <protection locked="0"/>
    </xf>
    <xf numFmtId="168" fontId="15" fillId="7" borderId="23" xfId="0" applyNumberFormat="1" applyFont="1" applyFill="1" applyBorder="1" applyAlignment="1" applyProtection="1">
      <alignment horizontal="center" vertical="center" wrapText="1" readingOrder="1"/>
      <protection locked="0"/>
    </xf>
    <xf numFmtId="0" fontId="15" fillId="0" borderId="31" xfId="0" applyFont="1" applyBorder="1" applyAlignment="1" applyProtection="1">
      <alignment vertical="top" wrapText="1"/>
      <protection locked="0"/>
    </xf>
    <xf numFmtId="0" fontId="15" fillId="0" borderId="32" xfId="0" applyFont="1" applyBorder="1" applyAlignment="1" applyProtection="1">
      <alignment vertical="top" wrapText="1"/>
      <protection locked="0"/>
    </xf>
    <xf numFmtId="166" fontId="15" fillId="0" borderId="32" xfId="0" applyNumberFormat="1" applyFont="1" applyBorder="1" applyAlignment="1" applyProtection="1">
      <alignment horizontal="center" vertical="center" wrapText="1" readingOrder="1"/>
      <protection locked="0"/>
    </xf>
    <xf numFmtId="167" fontId="15" fillId="0" borderId="32" xfId="0" applyNumberFormat="1" applyFont="1" applyBorder="1" applyAlignment="1" applyProtection="1">
      <alignment horizontal="center" vertical="center" wrapText="1" readingOrder="1"/>
      <protection locked="0"/>
    </xf>
    <xf numFmtId="166" fontId="15"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10" fillId="0" borderId="0" xfId="0" applyFont="1" applyAlignment="1" applyProtection="1">
      <alignment wrapText="1"/>
      <protection locked="0"/>
    </xf>
    <xf numFmtId="0" fontId="15" fillId="0" borderId="26" xfId="0" applyFont="1" applyBorder="1" applyAlignment="1" applyProtection="1">
      <alignment vertical="center" wrapText="1"/>
      <protection locked="0"/>
    </xf>
    <xf numFmtId="0" fontId="15" fillId="0" borderId="22" xfId="0" applyFont="1" applyBorder="1" applyAlignment="1" applyProtection="1">
      <alignment vertical="center" wrapText="1"/>
      <protection locked="0"/>
    </xf>
    <xf numFmtId="0" fontId="0" fillId="6" borderId="19" xfId="0" applyFill="1" applyBorder="1" applyAlignment="1">
      <alignment horizontal="center" vertical="center" wrapText="1"/>
    </xf>
    <xf numFmtId="0" fontId="0" fillId="6" borderId="19" xfId="0" applyFill="1" applyBorder="1" applyAlignment="1">
      <alignment horizontal="center" vertical="center"/>
    </xf>
    <xf numFmtId="0" fontId="0" fillId="0" borderId="19" xfId="0" applyBorder="1" applyAlignment="1" applyProtection="1">
      <alignment horizontal="center" vertical="center" wrapText="1"/>
      <protection locked="0"/>
    </xf>
    <xf numFmtId="0" fontId="9" fillId="0" borderId="20" xfId="0" applyFont="1" applyBorder="1" applyAlignment="1">
      <alignment vertical="center" wrapText="1"/>
    </xf>
    <xf numFmtId="0" fontId="2" fillId="0" borderId="20" xfId="0" applyFont="1" applyBorder="1" applyAlignment="1">
      <alignment wrapText="1"/>
    </xf>
    <xf numFmtId="0" fontId="9" fillId="0" borderId="20" xfId="0" applyFont="1" applyBorder="1" applyAlignment="1">
      <alignment vertical="center"/>
    </xf>
    <xf numFmtId="0" fontId="9" fillId="0" borderId="20" xfId="0" applyFont="1" applyBorder="1" applyAlignment="1" applyProtection="1">
      <alignment vertical="center" wrapText="1"/>
      <protection locked="0"/>
    </xf>
    <xf numFmtId="4" fontId="0" fillId="0" borderId="0" xfId="0" applyNumberFormat="1"/>
    <xf numFmtId="4" fontId="24" fillId="0" borderId="39" xfId="0" applyNumberFormat="1" applyFont="1" applyBorder="1" applyAlignment="1">
      <alignment horizontal="center" vertical="center" wrapText="1" readingOrder="1"/>
    </xf>
    <xf numFmtId="0" fontId="23" fillId="0" borderId="37" xfId="0" applyFont="1" applyBorder="1" applyAlignment="1">
      <alignment vertical="center" wrapText="1" readingOrder="1"/>
    </xf>
    <xf numFmtId="0" fontId="23" fillId="0" borderId="38" xfId="0" applyFont="1" applyBorder="1" applyAlignment="1">
      <alignment vertical="center" wrapText="1" readingOrder="1"/>
    </xf>
    <xf numFmtId="0" fontId="25" fillId="0" borderId="20" xfId="0" applyFont="1" applyBorder="1" applyAlignment="1" applyProtection="1">
      <alignment vertical="center" wrapText="1"/>
      <protection locked="0"/>
    </xf>
    <xf numFmtId="0" fontId="23" fillId="0" borderId="0" xfId="0" applyFont="1"/>
    <xf numFmtId="166" fontId="15" fillId="0" borderId="26" xfId="0" applyNumberFormat="1" applyFont="1" applyBorder="1" applyAlignment="1" applyProtection="1">
      <alignment horizontal="center" vertical="center" wrapText="1" readingOrder="1"/>
      <protection locked="0"/>
    </xf>
    <xf numFmtId="169" fontId="15" fillId="7" borderId="23" xfId="0" applyNumberFormat="1" applyFont="1" applyFill="1" applyBorder="1" applyAlignment="1" applyProtection="1">
      <alignment horizontal="center" vertical="center" wrapText="1" readingOrder="1"/>
      <protection locked="0"/>
    </xf>
    <xf numFmtId="166" fontId="15" fillId="0" borderId="26" xfId="0" applyNumberFormat="1" applyFont="1" applyBorder="1" applyAlignment="1" applyProtection="1">
      <alignment horizontal="center" vertical="center" wrapText="1"/>
      <protection locked="0"/>
    </xf>
    <xf numFmtId="166" fontId="15" fillId="9" borderId="26" xfId="0" applyNumberFormat="1" applyFont="1" applyFill="1" applyBorder="1" applyAlignment="1" applyProtection="1">
      <alignment horizontal="center" vertical="center" wrapText="1"/>
      <protection locked="0"/>
    </xf>
    <xf numFmtId="164" fontId="0" fillId="0" borderId="0" xfId="1" applyFont="1"/>
    <xf numFmtId="164" fontId="0" fillId="0" borderId="0" xfId="1" applyFont="1" applyAlignment="1">
      <alignment wrapText="1"/>
    </xf>
    <xf numFmtId="164" fontId="23" fillId="0" borderId="0" xfId="1" applyFont="1"/>
    <xf numFmtId="0" fontId="22" fillId="0" borderId="20" xfId="0" applyFont="1" applyBorder="1" applyAlignment="1" applyProtection="1">
      <alignment horizontal="justify" vertical="center" wrapText="1"/>
      <protection locked="0"/>
    </xf>
    <xf numFmtId="0" fontId="9" fillId="0" borderId="17"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13" fillId="8" borderId="26" xfId="0" applyFont="1" applyFill="1" applyBorder="1" applyAlignment="1">
      <alignment horizontal="center" vertical="center" wrapText="1" readingOrder="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0" fontId="20" fillId="0" borderId="20"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9" borderId="33" xfId="0" applyFont="1" applyFill="1" applyBorder="1" applyAlignment="1" applyProtection="1">
      <alignment horizontal="left" vertical="center" wrapText="1"/>
      <protection locked="0"/>
    </xf>
    <xf numFmtId="0" fontId="22" fillId="9" borderId="34" xfId="0" applyFont="1" applyFill="1" applyBorder="1" applyAlignment="1" applyProtection="1">
      <alignment horizontal="left" vertical="center" wrapText="1"/>
      <protection locked="0"/>
    </xf>
    <xf numFmtId="0" fontId="22" fillId="9" borderId="35" xfId="0" applyFont="1" applyFill="1" applyBorder="1" applyAlignment="1" applyProtection="1">
      <alignment horizontal="left" vertical="center" wrapText="1"/>
      <protection locked="0"/>
    </xf>
    <xf numFmtId="0" fontId="17" fillId="0" borderId="0" xfId="0" applyFont="1" applyAlignment="1">
      <alignment horizontal="left" vertical="center" wrapText="1"/>
    </xf>
    <xf numFmtId="49" fontId="19" fillId="0" borderId="20" xfId="0" quotePrefix="1" applyNumberFormat="1"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0" fillId="0" borderId="20" xfId="0" applyFont="1" applyBorder="1" applyAlignment="1" applyProtection="1">
      <alignment horizontal="justify" vertical="center" wrapText="1"/>
      <protection locked="0"/>
    </xf>
    <xf numFmtId="39" fontId="10" fillId="0" borderId="25" xfId="1" applyNumberFormat="1" applyFont="1" applyFill="1" applyBorder="1" applyAlignment="1" applyProtection="1">
      <alignment horizontal="center" vertical="center" wrapText="1" readingOrder="1"/>
      <protection locked="0"/>
    </xf>
    <xf numFmtId="39" fontId="10" fillId="0" borderId="26" xfId="1" applyNumberFormat="1" applyFont="1" applyFill="1" applyBorder="1" applyAlignment="1" applyProtection="1">
      <alignment horizontal="center" vertical="center" wrapText="1" readingOrder="1"/>
      <protection locked="0"/>
    </xf>
    <xf numFmtId="10" fontId="10" fillId="7" borderId="26" xfId="2" applyNumberFormat="1" applyFont="1" applyFill="1" applyBorder="1" applyAlignment="1" applyProtection="1">
      <alignment horizontal="center" vertical="center" wrapText="1" readingOrder="1"/>
    </xf>
    <xf numFmtId="10" fontId="10" fillId="7" borderId="27" xfId="2" applyNumberFormat="1" applyFont="1" applyFill="1" applyBorder="1" applyAlignment="1" applyProtection="1">
      <alignment horizontal="center" vertical="center" wrapText="1" readingOrder="1"/>
    </xf>
    <xf numFmtId="39" fontId="10" fillId="0" borderId="23" xfId="1" applyNumberFormat="1" applyFont="1" applyFill="1" applyBorder="1" applyAlignment="1" applyProtection="1">
      <alignment horizontal="center" vertical="center" wrapText="1" readingOrder="1"/>
      <protection locked="0"/>
    </xf>
    <xf numFmtId="39" fontId="10" fillId="0" borderId="36" xfId="1" applyNumberFormat="1" applyFont="1" applyFill="1" applyBorder="1" applyAlignment="1" applyProtection="1">
      <alignment horizontal="center" vertical="center" wrapText="1" readingOrder="1"/>
      <protection locked="0"/>
    </xf>
    <xf numFmtId="39" fontId="10" fillId="0" borderId="22" xfId="1" applyNumberFormat="1" applyFont="1" applyFill="1" applyBorder="1" applyAlignment="1" applyProtection="1">
      <alignment horizontal="center" vertical="center" wrapText="1" readingOrder="1"/>
      <protection locked="0"/>
    </xf>
    <xf numFmtId="0" fontId="12" fillId="6" borderId="21"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36" xfId="0" applyFont="1" applyFill="1" applyBorder="1" applyAlignment="1">
      <alignment horizontal="center" vertical="center" wrapText="1" readingOrder="1"/>
    </xf>
    <xf numFmtId="0" fontId="0" fillId="6" borderId="20" xfId="0"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6" borderId="20" xfId="0" applyFill="1" applyBorder="1" applyAlignment="1">
      <alignment horizontal="center" vertical="center" wrapText="1"/>
    </xf>
  </cellXfs>
  <cellStyles count="3">
    <cellStyle name="Millares" xfId="1" builtinId="3"/>
    <cellStyle name="Normal" xfId="0" builtinId="0"/>
    <cellStyle name="Porcentaje" xfId="2" builtinId="5"/>
  </cellStyles>
  <dxfs count="30">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29" dataDxfId="27" headerRowBorderDxfId="28" tableBorderDxfId="26" totalsRowBorderDxfId="25">
  <tableColumns count="10">
    <tableColumn id="1" xr3:uid="{00000000-0010-0000-0000-000001000000}" name="Producto" dataDxfId="24"/>
    <tableColumn id="2" xr3:uid="{00000000-0010-0000-0000-000002000000}" name="Indicador" dataDxfId="23"/>
    <tableColumn id="3" xr3:uid="{00000000-0010-0000-0000-000003000000}" name="Física_x000a_(A)" dataDxfId="22"/>
    <tableColumn id="4" xr3:uid="{00000000-0010-0000-0000-000004000000}" name="Financiera_x000a_(B)" dataDxfId="21"/>
    <tableColumn id="9" xr3:uid="{00000000-0010-0000-0000-000009000000}" name="Física_x000a_(C)" dataDxfId="20"/>
    <tableColumn id="10" xr3:uid="{00000000-0010-0000-0000-00000A000000}" name="Financiera_x000a_(D)" dataDxfId="19"/>
    <tableColumn id="5" xr3:uid="{00000000-0010-0000-0000-000005000000}" name="Física _x000a_(E)" dataDxfId="18"/>
    <tableColumn id="6" xr3:uid="{00000000-0010-0000-0000-000006000000}" name="Financiera _x000a_ (F)" dataDxfId="17"/>
    <tableColumn id="7" xr3:uid="{00000000-0010-0000-0000-000007000000}" name="Física _x000a_(%)_x000a_ G=E/C" dataDxfId="16">
      <calculatedColumnFormula>+Tabla1[[#This Row],[Física 
(E)]]/Tabla1[[#This Row],[Física
(C)]]</calculatedColumnFormula>
    </tableColumn>
    <tableColumn id="8" xr3:uid="{00000000-0010-0000-00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32:J34" totalsRowShown="0" headerRowDxfId="14" dataDxfId="12" headerRowBorderDxfId="13" tableBorderDxfId="11" totalsRowBorderDxfId="1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tableColumn id="9" xr3:uid="{00000000-0010-0000-0100-000009000000}" name="Física_x000a_(C)" dataDxfId="5"/>
    <tableColumn id="10" xr3:uid="{00000000-0010-0000-0100-00000A000000}" name="Financiera_x000a_(D)" dataDxfId="4"/>
    <tableColumn id="5" xr3:uid="{00000000-0010-0000-0100-000005000000}" name="Física _x000a_(E)" dataDxfId="3"/>
    <tableColumn id="6" xr3:uid="{00000000-0010-0000-0100-000006000000}" name="Financiera _x000a_ (F)" dataDxfId="2"/>
    <tableColumn id="7" xr3:uid="{00000000-0010-0000-0100-000007000000}" name="Física _x000a_(%)_x000a_ G=E/C" dataDxfId="1">
      <calculatedColumnFormula>+Tabla13[[#This Row],[Física 
(E)]]/Tabla13[[#This Row],[Física
(C)]]</calculatedColumnFormula>
    </tableColumn>
    <tableColumn id="8" xr3:uid="{00000000-0010-0000-01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4"/>
  <sheetViews>
    <sheetView tabSelected="1" topLeftCell="A48" zoomScaleNormal="100" zoomScaleSheetLayoutView="100" workbookViewId="0">
      <selection activeCell="M64" sqref="M64"/>
    </sheetView>
  </sheetViews>
  <sheetFormatPr baseColWidth="10" defaultColWidth="11.42578125" defaultRowHeight="15" x14ac:dyDescent="0.25"/>
  <cols>
    <col min="1" max="1" width="23" style="5" customWidth="1"/>
    <col min="2" max="3" width="12.7109375" style="5" customWidth="1"/>
    <col min="4" max="4" width="13.7109375" style="5" bestFit="1" customWidth="1"/>
    <col min="5" max="10" width="12.7109375" style="5" customWidth="1"/>
    <col min="11" max="11" width="12.5703125" style="5" bestFit="1" customWidth="1"/>
    <col min="12" max="12" width="13.7109375" bestFit="1" customWidth="1"/>
    <col min="15" max="15" width="15.140625" style="44" bestFit="1" customWidth="1"/>
  </cols>
  <sheetData>
    <row r="1" spans="1:15" ht="21.75" thickBot="1" x14ac:dyDescent="0.3">
      <c r="A1" s="17"/>
      <c r="B1" s="86" t="s">
        <v>50</v>
      </c>
      <c r="C1" s="87"/>
      <c r="D1" s="87"/>
      <c r="E1" s="87"/>
      <c r="F1" s="87"/>
      <c r="G1" s="87"/>
      <c r="H1" s="87"/>
      <c r="I1" s="87"/>
      <c r="J1" s="88"/>
      <c r="K1" s="1"/>
    </row>
    <row r="2" spans="1:15" ht="21.75" thickBot="1" x14ac:dyDescent="0.3">
      <c r="A2" s="18"/>
      <c r="B2" s="89" t="s">
        <v>0</v>
      </c>
      <c r="C2" s="90"/>
      <c r="D2" s="89" t="s">
        <v>1</v>
      </c>
      <c r="E2" s="90"/>
      <c r="F2" s="90"/>
      <c r="G2" s="90"/>
      <c r="H2" s="91"/>
      <c r="I2" s="2" t="s">
        <v>2</v>
      </c>
      <c r="J2" s="3" t="s">
        <v>3</v>
      </c>
      <c r="K2" s="1"/>
    </row>
    <row r="3" spans="1:15" ht="21.75" thickBot="1" x14ac:dyDescent="0.3">
      <c r="A3" s="19"/>
      <c r="B3" s="92" t="s">
        <v>4</v>
      </c>
      <c r="C3" s="93"/>
      <c r="D3" s="92"/>
      <c r="E3" s="93"/>
      <c r="F3" s="93"/>
      <c r="G3" s="93"/>
      <c r="H3" s="94"/>
      <c r="I3" s="20"/>
      <c r="J3" s="21"/>
      <c r="K3" s="1"/>
    </row>
    <row r="4" spans="1:15" x14ac:dyDescent="0.25">
      <c r="A4" s="95"/>
      <c r="B4" s="96"/>
      <c r="C4" s="96"/>
      <c r="D4" s="97"/>
      <c r="E4" s="97"/>
      <c r="F4" s="97"/>
      <c r="G4" s="97"/>
      <c r="H4" s="97"/>
      <c r="I4" s="96"/>
      <c r="J4" s="98"/>
      <c r="K4" s="1"/>
    </row>
    <row r="5" spans="1:15" ht="3" customHeight="1" x14ac:dyDescent="0.25">
      <c r="A5" s="83"/>
      <c r="B5" s="84"/>
      <c r="C5" s="84"/>
      <c r="D5" s="84"/>
      <c r="E5" s="84"/>
      <c r="F5" s="84"/>
      <c r="G5" s="84"/>
      <c r="H5" s="84"/>
      <c r="I5" s="84"/>
      <c r="J5" s="85"/>
      <c r="K5" s="1"/>
    </row>
    <row r="6" spans="1:15" ht="15.75" x14ac:dyDescent="0.25">
      <c r="A6" s="55" t="s">
        <v>66</v>
      </c>
      <c r="B6" s="56"/>
      <c r="C6" s="56"/>
      <c r="D6" s="56"/>
      <c r="E6" s="56"/>
      <c r="F6" s="56"/>
      <c r="G6" s="56"/>
      <c r="H6" s="56"/>
      <c r="I6" s="56"/>
      <c r="J6" s="57"/>
      <c r="K6" s="1"/>
    </row>
    <row r="7" spans="1:15" ht="15.75" x14ac:dyDescent="0.25">
      <c r="A7" s="66" t="s">
        <v>5</v>
      </c>
      <c r="B7" s="67"/>
      <c r="C7" s="67"/>
      <c r="D7" s="67"/>
      <c r="E7" s="67"/>
      <c r="F7" s="67"/>
      <c r="G7" s="67"/>
      <c r="H7" s="67"/>
      <c r="I7" s="67"/>
      <c r="J7" s="68"/>
      <c r="K7" s="1"/>
    </row>
    <row r="8" spans="1:15" s="23" customFormat="1" x14ac:dyDescent="0.25">
      <c r="A8" s="30" t="s">
        <v>6</v>
      </c>
      <c r="B8" s="65" t="s">
        <v>51</v>
      </c>
      <c r="C8" s="65"/>
      <c r="D8" s="65"/>
      <c r="E8" s="65"/>
      <c r="F8" s="65"/>
      <c r="G8" s="65"/>
      <c r="H8" s="65"/>
      <c r="I8" s="65"/>
      <c r="J8" s="65"/>
      <c r="K8" s="22"/>
      <c r="O8" s="45"/>
    </row>
    <row r="9" spans="1:15" s="23" customFormat="1" x14ac:dyDescent="0.25">
      <c r="A9" s="31" t="s">
        <v>35</v>
      </c>
      <c r="B9" s="65" t="s">
        <v>52</v>
      </c>
      <c r="C9" s="65"/>
      <c r="D9" s="65"/>
      <c r="E9" s="65"/>
      <c r="F9" s="65"/>
      <c r="G9" s="65"/>
      <c r="H9" s="65"/>
      <c r="I9" s="65"/>
      <c r="J9" s="65"/>
      <c r="K9" s="22"/>
      <c r="O9" s="45"/>
    </row>
    <row r="10" spans="1:15" s="23" customFormat="1" x14ac:dyDescent="0.25">
      <c r="A10" s="31" t="s">
        <v>36</v>
      </c>
      <c r="B10" s="65" t="s">
        <v>53</v>
      </c>
      <c r="C10" s="65"/>
      <c r="D10" s="65"/>
      <c r="E10" s="65"/>
      <c r="F10" s="65"/>
      <c r="G10" s="65"/>
      <c r="H10" s="65"/>
      <c r="I10" s="65"/>
      <c r="J10" s="65"/>
      <c r="K10" s="22"/>
      <c r="O10" s="45"/>
    </row>
    <row r="11" spans="1:15" s="23" customFormat="1" ht="45" customHeight="1" x14ac:dyDescent="0.25">
      <c r="A11" s="30" t="s">
        <v>7</v>
      </c>
      <c r="B11" s="54" t="s">
        <v>54</v>
      </c>
      <c r="C11" s="54"/>
      <c r="D11" s="54"/>
      <c r="E11" s="54"/>
      <c r="F11" s="54"/>
      <c r="G11" s="54"/>
      <c r="H11" s="54"/>
      <c r="I11" s="54"/>
      <c r="J11" s="54"/>
      <c r="K11" s="24"/>
      <c r="O11" s="45"/>
    </row>
    <row r="12" spans="1:15" s="23" customFormat="1" ht="42.75" customHeight="1" x14ac:dyDescent="0.25">
      <c r="A12" s="30" t="s">
        <v>8</v>
      </c>
      <c r="B12" s="54" t="s">
        <v>55</v>
      </c>
      <c r="C12" s="54"/>
      <c r="D12" s="54"/>
      <c r="E12" s="54"/>
      <c r="F12" s="54"/>
      <c r="G12" s="54"/>
      <c r="H12" s="54"/>
      <c r="I12" s="54"/>
      <c r="J12" s="54"/>
      <c r="K12" s="24"/>
      <c r="O12" s="45"/>
    </row>
    <row r="13" spans="1:15" ht="15.75" x14ac:dyDescent="0.25">
      <c r="A13" s="55" t="s">
        <v>9</v>
      </c>
      <c r="B13" s="56"/>
      <c r="C13" s="56"/>
      <c r="D13" s="56"/>
      <c r="E13" s="56"/>
      <c r="F13" s="56"/>
      <c r="G13" s="56"/>
      <c r="H13" s="56"/>
      <c r="I13" s="56"/>
      <c r="J13" s="57"/>
    </row>
    <row r="14" spans="1:15" ht="27.75" customHeight="1" x14ac:dyDescent="0.25">
      <c r="A14" s="32" t="s">
        <v>10</v>
      </c>
      <c r="B14" s="27">
        <v>3</v>
      </c>
      <c r="C14" s="99" t="str">
        <f>IFERROR(VLOOKUP(B14,'[1]Validacion datos'!A2:B5,2,FALSE),"")</f>
        <v>DESARROLLO PRODUCTIVO</v>
      </c>
      <c r="D14" s="99"/>
      <c r="E14" s="99"/>
      <c r="F14" s="99"/>
      <c r="G14" s="99"/>
      <c r="H14" s="99"/>
      <c r="I14" s="99"/>
      <c r="J14" s="99"/>
    </row>
    <row r="15" spans="1:15" ht="26.25" customHeight="1" x14ac:dyDescent="0.25">
      <c r="A15" s="32" t="s">
        <v>11</v>
      </c>
      <c r="B15" s="28">
        <v>3.3</v>
      </c>
      <c r="C15" s="82" t="str">
        <f>IFERROR(VLOOKUP(B15,'[1]Validacion datos'!A8:B26,2,FALSE),"")</f>
        <v>Competitividad e innovavión en un ambiente favorable a la cooperación y la responsabilidad social</v>
      </c>
      <c r="D15" s="82"/>
      <c r="E15" s="82"/>
      <c r="F15" s="82"/>
      <c r="G15" s="82"/>
      <c r="H15" s="82"/>
      <c r="I15" s="82"/>
      <c r="J15" s="82"/>
    </row>
    <row r="16" spans="1:15" ht="32.25" customHeight="1" x14ac:dyDescent="0.25">
      <c r="A16" s="32" t="s">
        <v>12</v>
      </c>
      <c r="B16" s="29" t="s">
        <v>56</v>
      </c>
      <c r="C16" s="82" t="str">
        <f>IFERROR(VLOOKUP(B16,'[1]Validacion datos'!D8:E64,2,FALSE),"")</f>
        <v>Consolidar un sistema de educación superior de calidad, que responda a las necesidades del desarrollo de la Nación</v>
      </c>
      <c r="D16" s="82"/>
      <c r="E16" s="82"/>
      <c r="F16" s="82"/>
      <c r="G16" s="82"/>
      <c r="H16" s="82"/>
      <c r="I16" s="82"/>
      <c r="J16" s="82"/>
    </row>
    <row r="17" spans="1:13" ht="15.75" x14ac:dyDescent="0.25">
      <c r="A17" s="55" t="s">
        <v>13</v>
      </c>
      <c r="B17" s="56"/>
      <c r="C17" s="56"/>
      <c r="D17" s="56"/>
      <c r="E17" s="56"/>
      <c r="F17" s="56"/>
      <c r="G17" s="56"/>
      <c r="H17" s="56"/>
      <c r="I17" s="56"/>
      <c r="J17" s="57"/>
    </row>
    <row r="18" spans="1:13" ht="29.25" customHeight="1" x14ac:dyDescent="0.25">
      <c r="A18" s="32" t="s">
        <v>14</v>
      </c>
      <c r="B18" s="54" t="s">
        <v>57</v>
      </c>
      <c r="C18" s="54"/>
      <c r="D18" s="54"/>
      <c r="E18" s="54"/>
      <c r="F18" s="54"/>
      <c r="G18" s="54"/>
      <c r="H18" s="54"/>
      <c r="I18" s="54"/>
      <c r="J18" s="54"/>
    </row>
    <row r="19" spans="1:13" ht="72.75" customHeight="1" x14ac:dyDescent="0.25">
      <c r="A19" s="30" t="s">
        <v>15</v>
      </c>
      <c r="B19" s="54" t="s">
        <v>58</v>
      </c>
      <c r="C19" s="54"/>
      <c r="D19" s="54"/>
      <c r="E19" s="54"/>
      <c r="F19" s="54"/>
      <c r="G19" s="54"/>
      <c r="H19" s="54"/>
      <c r="I19" s="54"/>
      <c r="J19" s="54"/>
    </row>
    <row r="20" spans="1:13" ht="26.25" customHeight="1" x14ac:dyDescent="0.25">
      <c r="A20" s="30" t="s">
        <v>16</v>
      </c>
      <c r="B20" s="54" t="s">
        <v>59</v>
      </c>
      <c r="C20" s="54"/>
      <c r="D20" s="54"/>
      <c r="E20" s="54"/>
      <c r="F20" s="54"/>
      <c r="G20" s="54"/>
      <c r="H20" s="54"/>
      <c r="I20" s="54"/>
      <c r="J20" s="54"/>
    </row>
    <row r="21" spans="1:13" ht="69" customHeight="1" x14ac:dyDescent="0.25">
      <c r="A21" s="30" t="s">
        <v>37</v>
      </c>
      <c r="B21" s="54" t="s">
        <v>67</v>
      </c>
      <c r="C21" s="54"/>
      <c r="D21" s="54"/>
      <c r="E21" s="54"/>
      <c r="F21" s="54"/>
      <c r="G21" s="54"/>
      <c r="H21" s="54"/>
      <c r="I21" s="54"/>
      <c r="J21" s="54"/>
      <c r="K21" s="1"/>
    </row>
    <row r="22" spans="1:13" ht="15.75" x14ac:dyDescent="0.25">
      <c r="A22" s="55" t="s">
        <v>17</v>
      </c>
      <c r="B22" s="56"/>
      <c r="C22" s="56"/>
      <c r="D22" s="56"/>
      <c r="E22" s="56"/>
      <c r="F22" s="56"/>
      <c r="G22" s="56"/>
      <c r="H22" s="56"/>
      <c r="I22" s="56"/>
      <c r="J22" s="57"/>
    </row>
    <row r="23" spans="1:13" ht="15.75" x14ac:dyDescent="0.25">
      <c r="A23" s="66" t="s">
        <v>18</v>
      </c>
      <c r="B23" s="67"/>
      <c r="C23" s="67"/>
      <c r="D23" s="67"/>
      <c r="E23" s="67"/>
      <c r="F23" s="67"/>
      <c r="G23" s="67"/>
      <c r="H23" s="67"/>
      <c r="I23" s="67"/>
      <c r="J23" s="68"/>
      <c r="K23" s="1"/>
    </row>
    <row r="24" spans="1:13" ht="15" customHeight="1" x14ac:dyDescent="0.25">
      <c r="A24" s="77" t="s">
        <v>19</v>
      </c>
      <c r="B24" s="78"/>
      <c r="C24" s="79" t="s">
        <v>20</v>
      </c>
      <c r="D24" s="81"/>
      <c r="E24" s="81"/>
      <c r="F24" s="81" t="s">
        <v>21</v>
      </c>
      <c r="G24" s="81"/>
      <c r="H24" s="78"/>
      <c r="I24" s="79" t="s">
        <v>22</v>
      </c>
      <c r="J24" s="80"/>
    </row>
    <row r="25" spans="1:13" ht="15" customHeight="1" x14ac:dyDescent="0.25">
      <c r="A25" s="70">
        <v>1141600000</v>
      </c>
      <c r="B25" s="71"/>
      <c r="C25" s="74">
        <v>1141600000</v>
      </c>
      <c r="D25" s="75"/>
      <c r="E25" s="76"/>
      <c r="F25" s="74">
        <f>+H29+H33</f>
        <v>280849754.83000004</v>
      </c>
      <c r="G25" s="75"/>
      <c r="H25" s="76"/>
      <c r="I25" s="72">
        <f>+F25/C25</f>
        <v>0.24601415104239668</v>
      </c>
      <c r="J25" s="73"/>
      <c r="L25" s="36"/>
      <c r="M25" s="37"/>
    </row>
    <row r="26" spans="1:13" ht="15.75" x14ac:dyDescent="0.25">
      <c r="A26" s="66" t="s">
        <v>23</v>
      </c>
      <c r="B26" s="67"/>
      <c r="C26" s="67"/>
      <c r="D26" s="67"/>
      <c r="E26" s="67"/>
      <c r="F26" s="67"/>
      <c r="G26" s="67"/>
      <c r="H26" s="67"/>
      <c r="I26" s="67"/>
      <c r="J26" s="68"/>
      <c r="K26" s="1"/>
    </row>
    <row r="27" spans="1:13" x14ac:dyDescent="0.25">
      <c r="A27" s="4"/>
      <c r="B27"/>
      <c r="C27" s="51" t="s">
        <v>49</v>
      </c>
      <c r="D27" s="52"/>
      <c r="E27" s="51" t="s">
        <v>47</v>
      </c>
      <c r="F27" s="52"/>
      <c r="G27" s="51" t="s">
        <v>48</v>
      </c>
      <c r="H27" s="51"/>
      <c r="I27" s="51" t="s">
        <v>24</v>
      </c>
      <c r="J27" s="53"/>
      <c r="K27" s="1"/>
    </row>
    <row r="28" spans="1:13" ht="38.25" x14ac:dyDescent="0.25">
      <c r="A28" s="6" t="s">
        <v>25</v>
      </c>
      <c r="B28" s="7" t="s">
        <v>26</v>
      </c>
      <c r="C28" s="7" t="s">
        <v>38</v>
      </c>
      <c r="D28" s="7" t="s">
        <v>39</v>
      </c>
      <c r="E28" s="7" t="s">
        <v>41</v>
      </c>
      <c r="F28" s="7" t="s">
        <v>42</v>
      </c>
      <c r="G28" s="7" t="s">
        <v>43</v>
      </c>
      <c r="H28" s="7" t="s">
        <v>44</v>
      </c>
      <c r="I28" s="7" t="s">
        <v>45</v>
      </c>
      <c r="J28" s="8" t="s">
        <v>46</v>
      </c>
      <c r="K28" s="1"/>
    </row>
    <row r="29" spans="1:13" ht="60" x14ac:dyDescent="0.25">
      <c r="A29" s="26" t="s">
        <v>60</v>
      </c>
      <c r="B29" s="25" t="s">
        <v>61</v>
      </c>
      <c r="C29" s="40">
        <v>21802</v>
      </c>
      <c r="D29" s="40">
        <v>839200000</v>
      </c>
      <c r="E29" s="42">
        <v>6967</v>
      </c>
      <c r="F29" s="9">
        <v>220634727.66999999</v>
      </c>
      <c r="G29" s="43">
        <v>6760</v>
      </c>
      <c r="H29" s="9">
        <v>209846817.80000001</v>
      </c>
      <c r="I29" s="10">
        <f>+Tabla1[[#This Row],[Física 
(E)]]/Tabla1[[#This Row],[Física
(C)]]</f>
        <v>0.97028850294244295</v>
      </c>
      <c r="J29" s="41">
        <f>+Tabla1[[#This Row],[Financiera 
 (F)]]/Tabla1[[#This Row],[Financiera
(D)]]</f>
        <v>0.95110511394137698</v>
      </c>
      <c r="K29" s="1"/>
      <c r="L29" s="34"/>
    </row>
    <row r="30" spans="1:13" x14ac:dyDescent="0.25">
      <c r="A30" s="12"/>
      <c r="B30" s="13"/>
      <c r="C30" s="14"/>
      <c r="D30" s="15"/>
      <c r="E30" s="15"/>
      <c r="F30" s="15"/>
      <c r="G30" s="16"/>
      <c r="H30" s="15"/>
      <c r="I30" s="10"/>
      <c r="J30" s="11"/>
      <c r="K30" s="1"/>
    </row>
    <row r="31" spans="1:13" x14ac:dyDescent="0.25">
      <c r="A31" s="4"/>
      <c r="B31"/>
      <c r="C31" s="51" t="s">
        <v>49</v>
      </c>
      <c r="D31" s="52"/>
      <c r="E31" s="51" t="s">
        <v>47</v>
      </c>
      <c r="F31" s="52"/>
      <c r="G31" s="51" t="s">
        <v>48</v>
      </c>
      <c r="H31" s="51"/>
      <c r="I31" s="51" t="s">
        <v>24</v>
      </c>
      <c r="J31" s="53"/>
      <c r="K31" s="1"/>
    </row>
    <row r="32" spans="1:13" ht="38.25" x14ac:dyDescent="0.25">
      <c r="A32" s="6" t="s">
        <v>25</v>
      </c>
      <c r="B32" s="7" t="s">
        <v>26</v>
      </c>
      <c r="C32" s="7" t="s">
        <v>38</v>
      </c>
      <c r="D32" s="7" t="s">
        <v>39</v>
      </c>
      <c r="E32" s="7" t="s">
        <v>41</v>
      </c>
      <c r="F32" s="7" t="s">
        <v>42</v>
      </c>
      <c r="G32" s="7" t="s">
        <v>43</v>
      </c>
      <c r="H32" s="7" t="s">
        <v>44</v>
      </c>
      <c r="I32" s="7" t="s">
        <v>45</v>
      </c>
      <c r="J32" s="8" t="s">
        <v>46</v>
      </c>
      <c r="K32" s="1"/>
      <c r="L32" s="34"/>
    </row>
    <row r="33" spans="1:15" ht="60" x14ac:dyDescent="0.25">
      <c r="A33" s="26" t="s">
        <v>62</v>
      </c>
      <c r="B33" s="25" t="s">
        <v>63</v>
      </c>
      <c r="C33" s="40">
        <v>13883</v>
      </c>
      <c r="D33" s="35">
        <v>297766920.74000001</v>
      </c>
      <c r="E33" s="9">
        <v>4950</v>
      </c>
      <c r="F33" s="9">
        <v>70795372.579999998</v>
      </c>
      <c r="G33" s="42">
        <v>5134</v>
      </c>
      <c r="H33" s="9">
        <v>71002937.030000001</v>
      </c>
      <c r="I33" s="10">
        <f>+Tabla13[[#This Row],[Física 
(E)]]/Tabla13[[#This Row],[Física
(C)]]</f>
        <v>1.0371717171717172</v>
      </c>
      <c r="J33" s="41">
        <f>+Tabla13[[#This Row],[Financiera 
 (F)]]/Tabla13[[#This Row],[Financiera
(D)]]</f>
        <v>1.0029318928968902</v>
      </c>
      <c r="K33" s="1"/>
      <c r="L33" s="34"/>
    </row>
    <row r="34" spans="1:15" x14ac:dyDescent="0.25">
      <c r="A34" s="12"/>
      <c r="B34" s="13"/>
      <c r="C34" s="14"/>
      <c r="D34" s="15"/>
      <c r="E34" s="15"/>
      <c r="F34" s="15"/>
      <c r="G34" s="16"/>
      <c r="H34" s="15"/>
      <c r="I34" s="10"/>
      <c r="J34" s="11"/>
      <c r="K34" s="1"/>
      <c r="L34" s="34"/>
    </row>
    <row r="35" spans="1:15" ht="15.75" x14ac:dyDescent="0.25">
      <c r="A35" s="55" t="s">
        <v>27</v>
      </c>
      <c r="B35" s="56"/>
      <c r="C35" s="56"/>
      <c r="D35" s="56"/>
      <c r="E35" s="56"/>
      <c r="F35" s="56"/>
      <c r="G35" s="56"/>
      <c r="H35" s="56"/>
      <c r="I35" s="56"/>
      <c r="J35" s="57"/>
      <c r="K35" s="1"/>
      <c r="L35" s="34"/>
    </row>
    <row r="36" spans="1:15" ht="15.75" x14ac:dyDescent="0.25">
      <c r="A36" s="66" t="s">
        <v>28</v>
      </c>
      <c r="B36" s="67"/>
      <c r="C36" s="67"/>
      <c r="D36" s="67"/>
      <c r="E36" s="67"/>
      <c r="F36" s="67"/>
      <c r="G36" s="67"/>
      <c r="H36" s="67"/>
      <c r="I36" s="67"/>
      <c r="J36" s="68"/>
      <c r="K36" s="1"/>
      <c r="L36" s="34"/>
    </row>
    <row r="37" spans="1:15" ht="25.5" customHeight="1" x14ac:dyDescent="0.25">
      <c r="A37" s="33" t="s">
        <v>29</v>
      </c>
      <c r="B37" s="69" t="s">
        <v>60</v>
      </c>
      <c r="C37" s="69"/>
      <c r="D37" s="69"/>
      <c r="E37" s="69"/>
      <c r="F37" s="69"/>
      <c r="G37" s="69"/>
      <c r="H37" s="69"/>
      <c r="I37" s="69"/>
      <c r="J37" s="69"/>
      <c r="K37" s="1"/>
    </row>
    <row r="38" spans="1:15" ht="61.5" customHeight="1" x14ac:dyDescent="0.25">
      <c r="A38" s="33" t="s">
        <v>30</v>
      </c>
      <c r="B38" s="69" t="s">
        <v>64</v>
      </c>
      <c r="C38" s="69"/>
      <c r="D38" s="69"/>
      <c r="E38" s="69"/>
      <c r="F38" s="69"/>
      <c r="G38" s="69"/>
      <c r="H38" s="69"/>
      <c r="I38" s="69"/>
      <c r="J38" s="69"/>
    </row>
    <row r="39" spans="1:15" ht="52.5" customHeight="1" x14ac:dyDescent="0.25">
      <c r="A39" s="33" t="s">
        <v>31</v>
      </c>
      <c r="B39" s="47" t="s">
        <v>70</v>
      </c>
      <c r="C39" s="47"/>
      <c r="D39" s="47"/>
      <c r="E39" s="47"/>
      <c r="F39" s="47"/>
      <c r="G39" s="47"/>
      <c r="H39" s="47"/>
      <c r="I39" s="47"/>
      <c r="J39" s="47"/>
    </row>
    <row r="40" spans="1:15" ht="52.5" customHeight="1" x14ac:dyDescent="0.25">
      <c r="A40" s="33" t="s">
        <v>32</v>
      </c>
      <c r="B40" s="47" t="s">
        <v>69</v>
      </c>
      <c r="C40" s="47"/>
      <c r="D40" s="47"/>
      <c r="E40" s="47"/>
      <c r="F40" s="47"/>
      <c r="G40" s="47"/>
      <c r="H40" s="47"/>
      <c r="I40" s="47"/>
      <c r="J40" s="47"/>
    </row>
    <row r="41" spans="1:15" ht="17.25" customHeight="1" x14ac:dyDescent="0.25">
      <c r="A41" s="48"/>
      <c r="B41" s="49"/>
      <c r="C41" s="49"/>
      <c r="D41" s="49"/>
      <c r="E41" s="49"/>
      <c r="F41" s="49"/>
      <c r="G41" s="49"/>
      <c r="H41" s="49"/>
      <c r="I41" s="49"/>
      <c r="J41" s="50"/>
    </row>
    <row r="42" spans="1:15" ht="25.5" customHeight="1" x14ac:dyDescent="0.25">
      <c r="A42" s="33" t="s">
        <v>29</v>
      </c>
      <c r="B42" s="54" t="s">
        <v>62</v>
      </c>
      <c r="C42" s="54"/>
      <c r="D42" s="54"/>
      <c r="E42" s="54"/>
      <c r="F42" s="54"/>
      <c r="G42" s="54"/>
      <c r="H42" s="54"/>
      <c r="I42" s="54"/>
      <c r="J42" s="54"/>
    </row>
    <row r="43" spans="1:15" ht="57.75" customHeight="1" x14ac:dyDescent="0.25">
      <c r="A43" s="33" t="s">
        <v>30</v>
      </c>
      <c r="B43" s="47" t="s">
        <v>65</v>
      </c>
      <c r="C43" s="47"/>
      <c r="D43" s="47"/>
      <c r="E43" s="47"/>
      <c r="F43" s="47"/>
      <c r="G43" s="47"/>
      <c r="H43" s="47"/>
      <c r="I43" s="47"/>
      <c r="J43" s="47"/>
    </row>
    <row r="44" spans="1:15" ht="55.5" customHeight="1" x14ac:dyDescent="0.25">
      <c r="A44" s="33" t="s">
        <v>31</v>
      </c>
      <c r="B44" s="47" t="s">
        <v>68</v>
      </c>
      <c r="C44" s="47"/>
      <c r="D44" s="47"/>
      <c r="E44" s="47"/>
      <c r="F44" s="47"/>
      <c r="G44" s="47"/>
      <c r="H44" s="47"/>
      <c r="I44" s="47"/>
      <c r="J44" s="47"/>
    </row>
    <row r="45" spans="1:15" s="39" customFormat="1" ht="83.25" customHeight="1" x14ac:dyDescent="0.25">
      <c r="A45" s="38" t="s">
        <v>32</v>
      </c>
      <c r="B45" s="47" t="s">
        <v>69</v>
      </c>
      <c r="C45" s="47"/>
      <c r="D45" s="47"/>
      <c r="E45" s="47"/>
      <c r="F45" s="47"/>
      <c r="G45" s="47"/>
      <c r="H45" s="47"/>
      <c r="I45" s="47"/>
      <c r="J45" s="47"/>
      <c r="K45" s="5"/>
      <c r="O45" s="46"/>
    </row>
    <row r="46" spans="1:15" ht="15.75" x14ac:dyDescent="0.25">
      <c r="A46" s="55" t="s">
        <v>33</v>
      </c>
      <c r="B46" s="56"/>
      <c r="C46" s="56"/>
      <c r="D46" s="56"/>
      <c r="E46" s="56"/>
      <c r="F46" s="56"/>
      <c r="G46" s="56"/>
      <c r="H46" s="56"/>
      <c r="I46" s="56"/>
      <c r="J46" s="57"/>
    </row>
    <row r="47" spans="1:15" ht="15.75" x14ac:dyDescent="0.25">
      <c r="A47" s="58" t="s">
        <v>34</v>
      </c>
      <c r="B47" s="59"/>
      <c r="C47" s="59"/>
      <c r="D47" s="59"/>
      <c r="E47" s="59"/>
      <c r="F47" s="59"/>
      <c r="G47" s="59"/>
      <c r="H47" s="59"/>
      <c r="I47" s="59"/>
      <c r="J47" s="60"/>
      <c r="K47" s="1"/>
    </row>
    <row r="48" spans="1:15" ht="110.25" customHeight="1" x14ac:dyDescent="0.25">
      <c r="A48" s="61" t="s">
        <v>71</v>
      </c>
      <c r="B48" s="62"/>
      <c r="C48" s="62"/>
      <c r="D48" s="62"/>
      <c r="E48" s="62"/>
      <c r="F48" s="62"/>
      <c r="G48" s="62"/>
      <c r="H48" s="62"/>
      <c r="I48" s="62"/>
      <c r="J48" s="63"/>
    </row>
    <row r="49" spans="1:10" ht="27.75" customHeight="1" x14ac:dyDescent="0.25">
      <c r="A49" s="64" t="s">
        <v>40</v>
      </c>
      <c r="B49" s="64"/>
      <c r="C49" s="64"/>
      <c r="D49" s="64"/>
      <c r="E49" s="64"/>
      <c r="F49" s="64"/>
      <c r="G49" s="64"/>
      <c r="H49" s="64"/>
      <c r="I49" s="64"/>
      <c r="J49" s="64"/>
    </row>
    <row r="50" spans="1:10" ht="30.75" customHeight="1" x14ac:dyDescent="0.25"/>
    <row r="53" spans="1:10" x14ac:dyDescent="0.25">
      <c r="E53"/>
    </row>
    <row r="54" spans="1:10" x14ac:dyDescent="0.25">
      <c r="D54"/>
    </row>
  </sheetData>
  <mergeCells count="57">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46:J46"/>
    <mergeCell ref="A47:J47"/>
    <mergeCell ref="A48:J48"/>
    <mergeCell ref="A49:J49"/>
    <mergeCell ref="B9:J9"/>
    <mergeCell ref="B10:J10"/>
    <mergeCell ref="B21:J21"/>
    <mergeCell ref="A35:J35"/>
    <mergeCell ref="A36:J36"/>
    <mergeCell ref="B37:J37"/>
    <mergeCell ref="B38:J38"/>
    <mergeCell ref="B39:J39"/>
    <mergeCell ref="B40:J40"/>
    <mergeCell ref="A25:B25"/>
    <mergeCell ref="I25:J25"/>
    <mergeCell ref="A26:J26"/>
    <mergeCell ref="B43:J43"/>
    <mergeCell ref="B44:J44"/>
    <mergeCell ref="B45:J45"/>
    <mergeCell ref="A41:J41"/>
    <mergeCell ref="C31:D31"/>
    <mergeCell ref="E31:F31"/>
    <mergeCell ref="G31:H31"/>
    <mergeCell ref="I31:J31"/>
    <mergeCell ref="B42:J42"/>
  </mergeCells>
  <phoneticPr fontId="21" type="noConversion"/>
  <dataValidations xWindow="511" yWindow="362" count="16">
    <dataValidation allowBlank="1" showInputMessage="1" showErrorMessage="1" prompt="Monto ejecutado en el trimestre" sqref="H34 H32 H28 H30" xr:uid="{00000000-0002-0000-0000-000000000000}"/>
    <dataValidation allowBlank="1" showInputMessage="1" showErrorMessage="1" prompt="Meta alcanzada en el trimestre" sqref="G28:G30 G32:G34 E29" xr:uid="{00000000-0002-0000-0000-000001000000}"/>
    <dataValidation allowBlank="1" showInputMessage="1" showErrorMessage="1" prompt="Monto presupuestado para el producto" sqref="H29 F28:F29 D34:F34 D30:F30 F32:F33 E33 H33 D28 D32" xr:uid="{00000000-0002-0000-0000-000002000000}"/>
    <dataValidation allowBlank="1" showInputMessage="1" showErrorMessage="1" prompt="Meta anual del indicador" sqref="E28 C28:C30 E32 C32:C34 D29" xr:uid="{00000000-0002-0000-0000-000003000000}"/>
    <dataValidation allowBlank="1" showInputMessage="1" showErrorMessage="1" prompt="Nombre del indicador" sqref="B28:B30 B32:B34" xr:uid="{00000000-0002-0000-0000-000004000000}"/>
    <dataValidation allowBlank="1" showInputMessage="1" showErrorMessage="1" prompt="Nombre de cada producto" sqref="A28:A30 A32:A34"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8:J49" xr:uid="{00000000-0002-0000-0000-000008000000}"/>
    <dataValidation allowBlank="1" showInputMessage="1" showErrorMessage="1" prompt="De existir desvío, explicar razones." sqref="B45:J45 B40:J40" xr:uid="{00000000-0002-0000-0000-000009000000}"/>
    <dataValidation allowBlank="1" showInputMessage="1" showErrorMessage="1" prompt="1. Describir lo plasmado en el presupuesto_x000a_2. Describir lo alcanzado en términos financieros y de producción " sqref="B39:J39 B44:J44" xr:uid="{00000000-0002-0000-0000-00000A000000}"/>
    <dataValidation allowBlank="1" showInputMessage="1" showErrorMessage="1" prompt="¿En qué consiste el producto? su objetivo" sqref="B38:J38 B43:J43" xr:uid="{00000000-0002-0000-0000-00000B000000}"/>
    <dataValidation allowBlank="1" showInputMessage="1" showErrorMessage="1" prompt="Nombre del producto" sqref="B37:J37 B42:J42"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51" right="0.17" top="0.48" bottom="0.75" header="0.3" footer="0.3"/>
  <pageSetup scale="70"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Minerba Iliana Martínez Guzmán</cp:lastModifiedBy>
  <cp:lastPrinted>2025-07-18T14:45:18Z</cp:lastPrinted>
  <dcterms:created xsi:type="dcterms:W3CDTF">2021-03-22T15:50:10Z</dcterms:created>
  <dcterms:modified xsi:type="dcterms:W3CDTF">2025-07-18T14:46:16Z</dcterms:modified>
</cp:coreProperties>
</file>