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mmartinez.ADMINISTRATIVOS\Documents\VICERRECTORIA PLANIFICACION ITLA\Presupuesto Gral\Presupuesto 2023\"/>
    </mc:Choice>
  </mc:AlternateContent>
  <xr:revisionPtr revIDLastSave="0" documentId="13_ncr:1_{26BE6D29-3EC2-4AC3-B0C0-C3CD82CA6A0C}" xr6:coauthVersionLast="47" xr6:coauthVersionMax="47" xr10:uidLastSave="{00000000-0000-0000-0000-000000000000}"/>
  <bookViews>
    <workbookView xWindow="-120" yWindow="480" windowWidth="29040" windowHeight="15840" xr2:uid="{00000000-000D-0000-FFFF-FFFF00000000}"/>
  </bookViews>
  <sheets>
    <sheet name="Hoja1" sheetId="1" r:id="rId1"/>
  </sheets>
  <externalReferences>
    <externalReference r:id="rId2"/>
  </externalReferences>
  <definedNames>
    <definedName name="_xlnm.Print_Area" localSheetId="0">Hoja1!$A$1:$J$60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5" i="1" l="1"/>
  <c r="J33" i="1" l="1"/>
  <c r="J29" i="1"/>
  <c r="I29" i="1"/>
  <c r="I33" i="1"/>
  <c r="C16" i="1" l="1"/>
  <c r="C15" i="1"/>
  <c r="C14" i="1"/>
</calcChain>
</file>

<file path=xl/sharedStrings.xml><?xml version="1.0" encoding="utf-8"?>
<sst xmlns="http://schemas.openxmlformats.org/spreadsheetml/2006/main" count="93" uniqueCount="73">
  <si>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</si>
  <si>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</si>
  <si>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</si>
  <si>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</si>
  <si>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</si>
  <si>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</si>
  <si>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</si>
  <si>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</si>
  <si>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</si>
  <si>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</si>
  <si>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</si>
  <si>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</si>
  <si>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</si>
  <si>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</si>
  <si>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</si>
  <si>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</si>
  <si>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</si>
  <si>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</si>
  <si>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</si>
  <si>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</si>
  <si>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</si>
  <si>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</si>
  <si>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</si>
  <si>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</si>
  <si>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</si>
  <si>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</si>
  <si>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</si>
  <si>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</si>
  <si>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</si>
  <si>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</si>
  <si>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</si>
  <si>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</si>
  <si>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</si>
  <si>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</si>
  <si>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</si>
  <si>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</si>
  <si>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</si>
  <si>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</si>
  <si>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</si>
  <si>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</si>
  <si>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</si>
  <si>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</si>
  <si>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</si>
  <si>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</si>
  <si>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</si>
  <si>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</si>
  <si>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</si>
  <si>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</si>
  <si>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</si>
  <si>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</si>
  <si>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</si>
  <si>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</si>
  <si>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</si>
  <si>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</si>
  <si>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</si>
  <si>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</si>
  <si>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</si>
  <si>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</si>
  <si>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</si>
  <si>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</si>
  <si>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</si>
  <si>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</si>
  <si>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</si>
  <si>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</si>
  <si>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</si>
  <si>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</si>
  <si>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Incrementada la proporción de jóvenes matriculados en educación técnica superior en sus regiones/ comunidades de origen en el 9,802 en el 2019 a 12,914 en el 2024
Mejoradas las competencias de los estudiantes en el manejo de las TIC de 6,417 en el 2019 a 7,324 en el 2024</t>
  </si>
  <si>
    <t>I -Información Institucional</t>
  </si>
  <si>
    <t xml:space="preserve">Para obtener una mejora en la ejecucion de los recursos financieros sera necesario identificar en conjunto con DIGEPRES, de que forma la asignación del techo la cuota para comprometer este lo mas cercana a la programacion del devengado para el producto 6788. 
En relación al producto 6787, proyectamos un incremento en la matricula del tecnico superior, con los nuevos admitidos en la extensión de Santo Domingo Norte. </t>
  </si>
  <si>
    <t xml:space="preserve">De la meta propuesta para el Trimestre Julio - Septiembre fue de 5,100 matriculados, de  lo cual se logro en un 101.6%  de lo programado. Lo anterior se logró con un monto presupuestario de RD$ 137,020,479.43 de los RD$ 108,340,004.00 programados, lo que representa un 126.47% de los recursos financieros asignados. </t>
  </si>
  <si>
    <t>Para este producto la meta física programada se logro en un 101.59%. En relación a la ejecución financiera la misma fue lograda en un 126.47% está variación se debió a que los pagos de los docentes por hora pendientes de realizar de trimestres anteriores fueron realizados en el trimestre en cuestión ocasionando una ejecución por encima de lo programado. Esta situación de atrasos se debido a la falta de disponibilidad de cuota compromiso para realizar el pago de la nomina docente segun mes trabajado.</t>
  </si>
  <si>
    <t xml:space="preserve">De la meta propuesta para el Trimestre Julio - Septiembre fue de 2,737 egresados de educación continua, de  lo cual se logro en un 122.73%  de lo programado. Lo anterior se logró con un monto presupuestario de RD$ 43,388,162.50 de los RD$ 61,598,939.00 programados, lo que representa un 70.44% de los recursos financieros asignados. </t>
  </si>
  <si>
    <t>Para este producto se logro de la producción física programa en un 122.73% debido a la ejecución del proyecto puntos tecnológicos presentando unos resultados superiores a lo proyecto en la programación física inicial. En relación a la ejecución financiera la misma fue lograda en un 70.44% . Esto se debe a las limitantes que tenemos como institución en lo referente a la asignacion del techo de la cuota compromiso trimestral por parte de DIGEPRES, la cual no está acorde con el devengado programado generando una ejecución financiera inferior a lo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</si>
</sst>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theme="1"/>
      <name val="Calibri"/>
      <family val="2"/>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6" fontId="15" fillId="0" borderId="26" xfId="0" applyNumberFormat="1" applyFont="1" applyBorder="1" applyAlignment="1" applyProtection="1">
      <alignment horizontal="center" vertical="center" wrapText="1" readingOrder="1"/>
      <protection locked="0"/>
    </xf>
    <xf numFmtId="10" fontId="15" fillId="7" borderId="26" xfId="2" applyNumberFormat="1" applyFont="1" applyFill="1" applyBorder="1" applyAlignment="1" applyProtection="1">
      <alignment horizontal="center" vertical="center" wrapText="1" readingOrder="1"/>
      <protection locked="0"/>
    </xf>
    <xf numFmtId="167"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5"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readingOrder="1"/>
      <protection locked="0"/>
    </xf>
    <xf numFmtId="165"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10" fillId="0" borderId="0" xfId="0" applyFont="1" applyAlignment="1" applyProtection="1">
      <alignment wrapText="1"/>
      <protection locked="0"/>
    </xf>
    <xf numFmtId="165" fontId="22" fillId="0" borderId="26" xfId="0" applyNumberFormat="1" applyFont="1" applyBorder="1" applyAlignment="1" applyProtection="1">
      <alignment horizontal="center" vertical="center" wrapText="1" readingOrder="1"/>
      <protection locked="0"/>
    </xf>
    <xf numFmtId="0" fontId="15" fillId="0" borderId="26" xfId="0" applyFont="1" applyBorder="1" applyAlignment="1" applyProtection="1">
      <alignment vertical="center" wrapText="1"/>
      <protection locked="0"/>
    </xf>
    <xf numFmtId="0" fontId="15" fillId="0" borderId="22" xfId="0" applyFont="1" applyBorder="1" applyAlignment="1" applyProtection="1">
      <alignment vertical="center" wrapText="1"/>
      <protection locked="0"/>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0" fontId="9" fillId="0" borderId="20" xfId="0" applyFont="1" applyBorder="1" applyAlignment="1">
      <alignment vertical="center" wrapText="1"/>
    </xf>
    <xf numFmtId="0" fontId="2" fillId="0" borderId="20" xfId="0" applyFont="1" applyBorder="1" applyAlignment="1">
      <alignment wrapText="1"/>
    </xf>
    <xf numFmtId="0" fontId="9" fillId="0" borderId="20" xfId="0" applyFont="1" applyBorder="1" applyAlignment="1">
      <alignment vertical="center"/>
    </xf>
    <xf numFmtId="0" fontId="9" fillId="0" borderId="20" xfId="0" applyFont="1" applyBorder="1" applyAlignment="1" applyProtection="1">
      <alignment vertical="center" wrapText="1"/>
      <protection locked="0"/>
    </xf>
    <xf numFmtId="4" fontId="0" fillId="0" borderId="0" xfId="0" applyNumberFormat="1"/>
    <xf numFmtId="39" fontId="0" fillId="0" borderId="0" xfId="0" applyNumberFormat="1"/>
    <xf numFmtId="0" fontId="20" fillId="0" borderId="20" xfId="0" applyFont="1" applyBorder="1" applyAlignment="1" applyProtection="1">
      <alignment horizontal="left" vertical="center" wrapText="1"/>
      <protection locked="0"/>
    </xf>
    <xf numFmtId="0" fontId="9" fillId="0" borderId="17"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7" fillId="0" borderId="0" xfId="0" applyFont="1" applyAlignment="1">
      <alignment horizontal="left" vertical="center" wrapText="1"/>
    </xf>
    <xf numFmtId="49" fontId="19" fillId="0" borderId="20" xfId="0" quotePrefix="1" applyNumberFormat="1"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0" fillId="6" borderId="20"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6" borderId="20" xfId="0" applyFill="1" applyBorder="1" applyAlignment="1">
      <alignment horizontal="center" vertical="center" wrapText="1"/>
    </xf>
    <xf numFmtId="165" fontId="15" fillId="0" borderId="26" xfId="0" applyNumberFormat="1" applyFont="1" applyBorder="1" applyAlignment="1" applyProtection="1">
      <alignment horizontal="center" vertical="center" wrapText="1"/>
      <protection locked="0"/>
    </xf>
    <xf numFmtId="0" fontId="23" fillId="0" borderId="20" xfId="0" applyFont="1" applyBorder="1" applyAlignment="1" applyProtection="1">
      <alignment horizontal="left" vertical="center" wrapText="1"/>
      <protection locked="0"/>
    </xf>
    <xf numFmtId="0" fontId="20" fillId="0" borderId="20" xfId="0" applyFont="1" applyBorder="1" applyAlignment="1" applyProtection="1">
      <alignment horizontal="justify" vertical="center" wrapText="1"/>
      <protection locked="0"/>
    </xf>
    <xf numFmtId="0" fontId="23" fillId="0" borderId="20" xfId="0" applyFont="1" applyBorder="1" applyAlignment="1" applyProtection="1">
      <alignment horizontal="justify" vertical="center" wrapText="1"/>
      <protection locked="0"/>
    </xf>
    <xf numFmtId="0" fontId="23" fillId="0" borderId="33" xfId="0" applyFont="1" applyBorder="1" applyAlignment="1" applyProtection="1">
      <alignment horizontal="left" vertical="center" wrapText="1"/>
      <protection locked="0"/>
    </xf>
    <xf numFmtId="0" fontId="23" fillId="0" borderId="34" xfId="0" applyFont="1" applyBorder="1" applyAlignment="1" applyProtection="1">
      <alignment horizontal="left" vertical="center" wrapText="1"/>
      <protection locked="0"/>
    </xf>
    <xf numFmtId="0" fontId="23" fillId="0" borderId="35" xfId="0" applyFont="1" applyBorder="1" applyAlignment="1" applyProtection="1">
      <alignment horizontal="left" vertical="center" wrapText="1"/>
      <protection locked="0"/>
    </xf>
  </cellXfs>
  <cellStyles count="3">
    <cellStyle name="Comma" xfId="1" builtinId="3"/>
    <cellStyle name="Normal" xfId="0" builtinId="0"/>
    <cellStyle name="Percent" xfId="2" builtinId="5"/>
  </cellStyles>
  <dxfs count="3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29" dataDxfId="27" headerRowBorderDxfId="28" tableBorderDxfId="26" totalsRowBorderDxfId="25">
  <tableColumns count="10">
    <tableColumn id="1" xr3:uid="{00000000-0010-0000-0000-000001000000}" name="Producto" dataDxfId="24"/>
    <tableColumn id="2" xr3:uid="{00000000-0010-0000-0000-000002000000}" name="Indicador" dataDxfId="23"/>
    <tableColumn id="3" xr3:uid="{00000000-0010-0000-0000-000003000000}" name="Física_x000a_(A)" dataDxfId="22"/>
    <tableColumn id="4" xr3:uid="{00000000-0010-0000-0000-000004000000}" name="Financiera_x000a_(B)" dataDxfId="21"/>
    <tableColumn id="9" xr3:uid="{00000000-0010-0000-0000-000009000000}" name="Física_x000a_(C)" dataDxfId="20"/>
    <tableColumn id="10" xr3:uid="{00000000-0010-0000-0000-00000A000000}" name="Financiera_x000a_(D)" dataDxfId="19"/>
    <tableColumn id="5" xr3:uid="{00000000-0010-0000-0000-000005000000}" name="Física _x000a_(E)" dataDxfId="18"/>
    <tableColumn id="6" xr3:uid="{00000000-0010-0000-0000-000006000000}" name="Financiera _x000a_ (F)" dataDxfId="17"/>
    <tableColumn id="7" xr3:uid="{00000000-0010-0000-0000-000007000000}" name="Física _x000a_(%)_x000a_ G=E/C" dataDxfId="16">
      <calculatedColumnFormula>+Tabla1[[#This Row],[Física 
(E)]]/Tabla1[[#This Row],[Física
(C)]]</calculatedColumnFormula>
    </tableColumn>
    <tableColumn id="8" xr3:uid="{00000000-0010-0000-00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32:J34"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calculatedColumnFormula>+Tabla13[[#This Row],[Física 
(E)]]/Tabla13[[#This Row],[Física
(C)]]</calculatedColumnFormula>
    </tableColumn>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tabSelected="1" topLeftCell="A45" zoomScaleNormal="100" zoomScaleSheetLayoutView="100" workbookViewId="0">
      <selection activeCell="A48" sqref="A48:J48"/>
    </sheetView>
  </sheetViews>
  <sheetFormatPr defaultColWidth="11.42578125" defaultRowHeight="15" x14ac:dyDescent="0.25"/>
  <cols>
    <col min="1" max="1" width="23" style="5" customWidth="1"/>
    <col min="2" max="10" width="12.7109375" style="5" customWidth="1"/>
    <col min="11" max="11" width="12.5703125" style="5" bestFit="1" customWidth="1"/>
    <col min="12" max="12" width="13.7109375" bestFit="1" customWidth="1"/>
  </cols>
  <sheetData>
    <row r="1" spans="1:11" ht="21.75" thickBot="1" x14ac:dyDescent="0.3">
      <c r="A1" s="17"/>
      <c r="B1" s="72" t="s">
        <v>50</v>
      </c>
      <c r="C1" s="73"/>
      <c r="D1" s="73"/>
      <c r="E1" s="73"/>
      <c r="F1" s="73"/>
      <c r="G1" s="73"/>
      <c r="H1" s="73"/>
      <c r="I1" s="73"/>
      <c r="J1" s="74"/>
      <c r="K1" s="1"/>
    </row>
    <row r="2" spans="1:11" ht="21.75" thickBot="1" x14ac:dyDescent="0.3">
      <c r="A2" s="18"/>
      <c r="B2" s="75" t="s">
        <v>0</v>
      </c>
      <c r="C2" s="76"/>
      <c r="D2" s="75" t="s">
        <v>1</v>
      </c>
      <c r="E2" s="76"/>
      <c r="F2" s="76"/>
      <c r="G2" s="76"/>
      <c r="H2" s="77"/>
      <c r="I2" s="2" t="s">
        <v>2</v>
      </c>
      <c r="J2" s="3" t="s">
        <v>3</v>
      </c>
      <c r="K2" s="1"/>
    </row>
    <row r="3" spans="1:11" ht="21.75" thickBot="1" x14ac:dyDescent="0.3">
      <c r="A3" s="19"/>
      <c r="B3" s="78" t="s">
        <v>4</v>
      </c>
      <c r="C3" s="79"/>
      <c r="D3" s="78"/>
      <c r="E3" s="79"/>
      <c r="F3" s="79"/>
      <c r="G3" s="79"/>
      <c r="H3" s="80"/>
      <c r="I3" s="21"/>
      <c r="J3" s="22"/>
      <c r="K3" s="1"/>
    </row>
    <row r="4" spans="1:11" x14ac:dyDescent="0.25">
      <c r="A4" s="81"/>
      <c r="B4" s="82"/>
      <c r="C4" s="82"/>
      <c r="D4" s="83"/>
      <c r="E4" s="83"/>
      <c r="F4" s="83"/>
      <c r="G4" s="83"/>
      <c r="H4" s="83"/>
      <c r="I4" s="82"/>
      <c r="J4" s="84"/>
      <c r="K4" s="1"/>
    </row>
    <row r="5" spans="1:11" ht="3" customHeight="1" x14ac:dyDescent="0.25">
      <c r="A5" s="69"/>
      <c r="B5" s="70"/>
      <c r="C5" s="70"/>
      <c r="D5" s="70"/>
      <c r="E5" s="70"/>
      <c r="F5" s="70"/>
      <c r="G5" s="70"/>
      <c r="H5" s="70"/>
      <c r="I5" s="70"/>
      <c r="J5" s="71"/>
      <c r="K5" s="1"/>
    </row>
    <row r="6" spans="1:11" ht="15.75" x14ac:dyDescent="0.25">
      <c r="A6" s="45" t="s">
        <v>67</v>
      </c>
      <c r="B6" s="46"/>
      <c r="C6" s="46"/>
      <c r="D6" s="46"/>
      <c r="E6" s="46"/>
      <c r="F6" s="46"/>
      <c r="G6" s="46"/>
      <c r="H6" s="46"/>
      <c r="I6" s="46"/>
      <c r="J6" s="47"/>
      <c r="K6" s="1"/>
    </row>
    <row r="7" spans="1:11" ht="15.75" x14ac:dyDescent="0.25">
      <c r="A7" s="53" t="s">
        <v>5</v>
      </c>
      <c r="B7" s="54"/>
      <c r="C7" s="54"/>
      <c r="D7" s="54"/>
      <c r="E7" s="54"/>
      <c r="F7" s="54"/>
      <c r="G7" s="54"/>
      <c r="H7" s="54"/>
      <c r="I7" s="54"/>
      <c r="J7" s="55"/>
      <c r="K7" s="1"/>
    </row>
    <row r="8" spans="1:11" s="24" customFormat="1" x14ac:dyDescent="0.25">
      <c r="A8" s="32" t="s">
        <v>6</v>
      </c>
      <c r="B8" s="52" t="s">
        <v>51</v>
      </c>
      <c r="C8" s="52"/>
      <c r="D8" s="52"/>
      <c r="E8" s="52"/>
      <c r="F8" s="52"/>
      <c r="G8" s="52"/>
      <c r="H8" s="52"/>
      <c r="I8" s="52"/>
      <c r="J8" s="52"/>
      <c r="K8" s="23"/>
    </row>
    <row r="9" spans="1:11" s="24" customFormat="1" x14ac:dyDescent="0.25">
      <c r="A9" s="33" t="s">
        <v>35</v>
      </c>
      <c r="B9" s="52" t="s">
        <v>52</v>
      </c>
      <c r="C9" s="52"/>
      <c r="D9" s="52"/>
      <c r="E9" s="52"/>
      <c r="F9" s="52"/>
      <c r="G9" s="52"/>
      <c r="H9" s="52"/>
      <c r="I9" s="52"/>
      <c r="J9" s="52"/>
      <c r="K9" s="23"/>
    </row>
    <row r="10" spans="1:11" s="24" customFormat="1" x14ac:dyDescent="0.25">
      <c r="A10" s="33" t="s">
        <v>36</v>
      </c>
      <c r="B10" s="52" t="s">
        <v>53</v>
      </c>
      <c r="C10" s="52"/>
      <c r="D10" s="52"/>
      <c r="E10" s="52"/>
      <c r="F10" s="52"/>
      <c r="G10" s="52"/>
      <c r="H10" s="52"/>
      <c r="I10" s="52"/>
      <c r="J10" s="52"/>
      <c r="K10" s="23"/>
    </row>
    <row r="11" spans="1:11" s="24" customFormat="1" ht="45" customHeight="1" x14ac:dyDescent="0.25">
      <c r="A11" s="32" t="s">
        <v>7</v>
      </c>
      <c r="B11" s="38" t="s">
        <v>54</v>
      </c>
      <c r="C11" s="38"/>
      <c r="D11" s="38"/>
      <c r="E11" s="38"/>
      <c r="F11" s="38"/>
      <c r="G11" s="38"/>
      <c r="H11" s="38"/>
      <c r="I11" s="38"/>
      <c r="J11" s="38"/>
      <c r="K11" s="25"/>
    </row>
    <row r="12" spans="1:11" s="24" customFormat="1" ht="42.75" customHeight="1" x14ac:dyDescent="0.25">
      <c r="A12" s="32" t="s">
        <v>8</v>
      </c>
      <c r="B12" s="38" t="s">
        <v>55</v>
      </c>
      <c r="C12" s="38"/>
      <c r="D12" s="38"/>
      <c r="E12" s="38"/>
      <c r="F12" s="38"/>
      <c r="G12" s="38"/>
      <c r="H12" s="38"/>
      <c r="I12" s="38"/>
      <c r="J12" s="38"/>
      <c r="K12" s="25"/>
    </row>
    <row r="13" spans="1:11" ht="15.75" x14ac:dyDescent="0.25">
      <c r="A13" s="45" t="s">
        <v>9</v>
      </c>
      <c r="B13" s="46"/>
      <c r="C13" s="46"/>
      <c r="D13" s="46"/>
      <c r="E13" s="46"/>
      <c r="F13" s="46"/>
      <c r="G13" s="46"/>
      <c r="H13" s="46"/>
      <c r="I13" s="46"/>
      <c r="J13" s="47"/>
    </row>
    <row r="14" spans="1:11" ht="27.75" customHeight="1" x14ac:dyDescent="0.25">
      <c r="A14" s="34" t="s">
        <v>10</v>
      </c>
      <c r="B14" s="29">
        <v>3</v>
      </c>
      <c r="C14" s="85" t="str">
        <f>IFERROR(VLOOKUP(B14,'[1]Validacion datos'!A2:B5,2,FALSE),"")</f>
        <v>DESARROLLO PRODUCTIVO</v>
      </c>
      <c r="D14" s="85"/>
      <c r="E14" s="85"/>
      <c r="F14" s="85"/>
      <c r="G14" s="85"/>
      <c r="H14" s="85"/>
      <c r="I14" s="85"/>
      <c r="J14" s="85"/>
    </row>
    <row r="15" spans="1:11" ht="26.25" customHeight="1" x14ac:dyDescent="0.25">
      <c r="A15" s="34" t="s">
        <v>11</v>
      </c>
      <c r="B15" s="30">
        <v>3.3</v>
      </c>
      <c r="C15" s="68" t="str">
        <f>IFERROR(VLOOKUP(B15,'[1]Validacion datos'!A8:B26,2,FALSE),"")</f>
        <v>Competitividad e innovavión en un ambiente favorable a la cooperación y la responsabilidad social</v>
      </c>
      <c r="D15" s="68"/>
      <c r="E15" s="68"/>
      <c r="F15" s="68"/>
      <c r="G15" s="68"/>
      <c r="H15" s="68"/>
      <c r="I15" s="68"/>
      <c r="J15" s="68"/>
    </row>
    <row r="16" spans="1:11" ht="32.25" customHeight="1" x14ac:dyDescent="0.25">
      <c r="A16" s="34" t="s">
        <v>12</v>
      </c>
      <c r="B16" s="31" t="s">
        <v>56</v>
      </c>
      <c r="C16" s="68" t="str">
        <f>IFERROR(VLOOKUP(B16,'[1]Validacion datos'!D8:E64,2,FALSE),"")</f>
        <v>Consolidar un sistema de educación superior de calidad, que responda a las necesidades del desarrollo de la Nación</v>
      </c>
      <c r="D16" s="68"/>
      <c r="E16" s="68"/>
      <c r="F16" s="68"/>
      <c r="G16" s="68"/>
      <c r="H16" s="68"/>
      <c r="I16" s="68"/>
      <c r="J16" s="68"/>
    </row>
    <row r="17" spans="1:12" ht="15.75" x14ac:dyDescent="0.25">
      <c r="A17" s="45" t="s">
        <v>13</v>
      </c>
      <c r="B17" s="46"/>
      <c r="C17" s="46"/>
      <c r="D17" s="46"/>
      <c r="E17" s="46"/>
      <c r="F17" s="46"/>
      <c r="G17" s="46"/>
      <c r="H17" s="46"/>
      <c r="I17" s="46"/>
      <c r="J17" s="47"/>
    </row>
    <row r="18" spans="1:12" ht="29.25" customHeight="1" x14ac:dyDescent="0.25">
      <c r="A18" s="34" t="s">
        <v>14</v>
      </c>
      <c r="B18" s="38" t="s">
        <v>57</v>
      </c>
      <c r="C18" s="38"/>
      <c r="D18" s="38"/>
      <c r="E18" s="38"/>
      <c r="F18" s="38"/>
      <c r="G18" s="38"/>
      <c r="H18" s="38"/>
      <c r="I18" s="38"/>
      <c r="J18" s="38"/>
    </row>
    <row r="19" spans="1:12" ht="72.75" customHeight="1" x14ac:dyDescent="0.25">
      <c r="A19" s="32" t="s">
        <v>15</v>
      </c>
      <c r="B19" s="38" t="s">
        <v>58</v>
      </c>
      <c r="C19" s="38"/>
      <c r="D19" s="38"/>
      <c r="E19" s="38"/>
      <c r="F19" s="38"/>
      <c r="G19" s="38"/>
      <c r="H19" s="38"/>
      <c r="I19" s="38"/>
      <c r="J19" s="38"/>
    </row>
    <row r="20" spans="1:12" ht="26.25" customHeight="1" x14ac:dyDescent="0.25">
      <c r="A20" s="32" t="s">
        <v>16</v>
      </c>
      <c r="B20" s="38" t="s">
        <v>59</v>
      </c>
      <c r="C20" s="38"/>
      <c r="D20" s="38"/>
      <c r="E20" s="38"/>
      <c r="F20" s="38"/>
      <c r="G20" s="38"/>
      <c r="H20" s="38"/>
      <c r="I20" s="38"/>
      <c r="J20" s="38"/>
    </row>
    <row r="21" spans="1:12" ht="69" customHeight="1" x14ac:dyDescent="0.25">
      <c r="A21" s="32" t="s">
        <v>37</v>
      </c>
      <c r="B21" s="38" t="s">
        <v>66</v>
      </c>
      <c r="C21" s="38"/>
      <c r="D21" s="38"/>
      <c r="E21" s="38"/>
      <c r="F21" s="38"/>
      <c r="G21" s="38"/>
      <c r="H21" s="38"/>
      <c r="I21" s="38"/>
      <c r="J21" s="38"/>
      <c r="K21" s="1"/>
    </row>
    <row r="22" spans="1:12" ht="15.75" x14ac:dyDescent="0.25">
      <c r="A22" s="45" t="s">
        <v>17</v>
      </c>
      <c r="B22" s="46"/>
      <c r="C22" s="46"/>
      <c r="D22" s="46"/>
      <c r="E22" s="46"/>
      <c r="F22" s="46"/>
      <c r="G22" s="46"/>
      <c r="H22" s="46"/>
      <c r="I22" s="46"/>
      <c r="J22" s="47"/>
    </row>
    <row r="23" spans="1:12" ht="15.75" x14ac:dyDescent="0.25">
      <c r="A23" s="53" t="s">
        <v>18</v>
      </c>
      <c r="B23" s="54"/>
      <c r="C23" s="54"/>
      <c r="D23" s="54"/>
      <c r="E23" s="54"/>
      <c r="F23" s="54"/>
      <c r="G23" s="54"/>
      <c r="H23" s="54"/>
      <c r="I23" s="54"/>
      <c r="J23" s="55"/>
      <c r="K23" s="1"/>
    </row>
    <row r="24" spans="1:12" ht="15" customHeight="1" x14ac:dyDescent="0.25">
      <c r="A24" s="63" t="s">
        <v>19</v>
      </c>
      <c r="B24" s="64"/>
      <c r="C24" s="65" t="s">
        <v>20</v>
      </c>
      <c r="D24" s="67"/>
      <c r="E24" s="67"/>
      <c r="F24" s="67" t="s">
        <v>21</v>
      </c>
      <c r="G24" s="67"/>
      <c r="H24" s="64"/>
      <c r="I24" s="65" t="s">
        <v>22</v>
      </c>
      <c r="J24" s="66"/>
    </row>
    <row r="25" spans="1:12" x14ac:dyDescent="0.25">
      <c r="A25" s="56">
        <v>734161247</v>
      </c>
      <c r="B25" s="57"/>
      <c r="C25" s="60">
        <v>832696247</v>
      </c>
      <c r="D25" s="61"/>
      <c r="E25" s="62"/>
      <c r="F25" s="60">
        <v>493725259.80000001</v>
      </c>
      <c r="G25" s="61"/>
      <c r="H25" s="62"/>
      <c r="I25" s="58">
        <f>+F25/C25</f>
        <v>0.59292360398977517</v>
      </c>
      <c r="J25" s="59"/>
      <c r="L25" s="37"/>
    </row>
    <row r="26" spans="1:12" ht="15.75" x14ac:dyDescent="0.25">
      <c r="A26" s="53" t="s">
        <v>23</v>
      </c>
      <c r="B26" s="54"/>
      <c r="C26" s="54"/>
      <c r="D26" s="54"/>
      <c r="E26" s="54"/>
      <c r="F26" s="54"/>
      <c r="G26" s="54"/>
      <c r="H26" s="54"/>
      <c r="I26" s="54"/>
      <c r="J26" s="55"/>
      <c r="K26" s="1"/>
    </row>
    <row r="27" spans="1:12" x14ac:dyDescent="0.25">
      <c r="A27" s="4"/>
      <c r="B27"/>
      <c r="C27" s="42" t="s">
        <v>49</v>
      </c>
      <c r="D27" s="43"/>
      <c r="E27" s="42" t="s">
        <v>47</v>
      </c>
      <c r="F27" s="43"/>
      <c r="G27" s="42" t="s">
        <v>48</v>
      </c>
      <c r="H27" s="42"/>
      <c r="I27" s="42" t="s">
        <v>24</v>
      </c>
      <c r="J27" s="44"/>
      <c r="K27" s="1"/>
    </row>
    <row r="28" spans="1:12" ht="38.25" x14ac:dyDescent="0.25">
      <c r="A28" s="6" t="s">
        <v>25</v>
      </c>
      <c r="B28" s="7" t="s">
        <v>26</v>
      </c>
      <c r="C28" s="7" t="s">
        <v>38</v>
      </c>
      <c r="D28" s="7" t="s">
        <v>39</v>
      </c>
      <c r="E28" s="7" t="s">
        <v>41</v>
      </c>
      <c r="F28" s="7" t="s">
        <v>42</v>
      </c>
      <c r="G28" s="7" t="s">
        <v>43</v>
      </c>
      <c r="H28" s="7" t="s">
        <v>44</v>
      </c>
      <c r="I28" s="7" t="s">
        <v>45</v>
      </c>
      <c r="J28" s="8" t="s">
        <v>46</v>
      </c>
      <c r="K28" s="1"/>
    </row>
    <row r="29" spans="1:12" ht="60" x14ac:dyDescent="0.25">
      <c r="A29" s="28" t="s">
        <v>60</v>
      </c>
      <c r="B29" s="27" t="s">
        <v>61</v>
      </c>
      <c r="C29" s="26">
        <v>15287</v>
      </c>
      <c r="D29" s="9">
        <v>456590309</v>
      </c>
      <c r="E29" s="9">
        <v>5100</v>
      </c>
      <c r="F29" s="9">
        <v>108340004</v>
      </c>
      <c r="G29" s="86">
        <v>5181</v>
      </c>
      <c r="H29" s="9">
        <v>137020479.43000001</v>
      </c>
      <c r="I29" s="10">
        <f>+Tabla1[[#This Row],[Física 
(E)]]/Tabla1[[#This Row],[Física
(C)]]</f>
        <v>1.0158823529411765</v>
      </c>
      <c r="J29" s="11">
        <f>+Tabla1[[#This Row],[Financiera 
 (F)]]/Tabla1[[#This Row],[Financiera
(D)]]</f>
        <v>1.2647265494839746</v>
      </c>
      <c r="K29" s="1"/>
      <c r="L29" s="36"/>
    </row>
    <row r="30" spans="1:12" x14ac:dyDescent="0.25">
      <c r="A30" s="12"/>
      <c r="B30" s="13"/>
      <c r="C30" s="14"/>
      <c r="D30" s="15"/>
      <c r="E30" s="15"/>
      <c r="F30" s="15"/>
      <c r="G30" s="16"/>
      <c r="H30" s="15"/>
      <c r="I30" s="10"/>
      <c r="J30" s="11"/>
      <c r="K30" s="1"/>
    </row>
    <row r="31" spans="1:12" x14ac:dyDescent="0.25">
      <c r="A31" s="4"/>
      <c r="B31"/>
      <c r="C31" s="42" t="s">
        <v>49</v>
      </c>
      <c r="D31" s="43"/>
      <c r="E31" s="42" t="s">
        <v>47</v>
      </c>
      <c r="F31" s="43"/>
      <c r="G31" s="42" t="s">
        <v>48</v>
      </c>
      <c r="H31" s="42"/>
      <c r="I31" s="42" t="s">
        <v>24</v>
      </c>
      <c r="J31" s="44"/>
      <c r="K31" s="1"/>
    </row>
    <row r="32" spans="1:12" ht="38.25" x14ac:dyDescent="0.25">
      <c r="A32" s="6" t="s">
        <v>25</v>
      </c>
      <c r="B32" s="7" t="s">
        <v>26</v>
      </c>
      <c r="C32" s="7" t="s">
        <v>38</v>
      </c>
      <c r="D32" s="7" t="s">
        <v>39</v>
      </c>
      <c r="E32" s="7" t="s">
        <v>41</v>
      </c>
      <c r="F32" s="7" t="s">
        <v>42</v>
      </c>
      <c r="G32" s="7" t="s">
        <v>43</v>
      </c>
      <c r="H32" s="7" t="s">
        <v>44</v>
      </c>
      <c r="I32" s="7" t="s">
        <v>45</v>
      </c>
      <c r="J32" s="8" t="s">
        <v>46</v>
      </c>
      <c r="K32" s="1"/>
      <c r="L32" s="36"/>
    </row>
    <row r="33" spans="1:12" ht="60" x14ac:dyDescent="0.25">
      <c r="A33" s="28" t="s">
        <v>62</v>
      </c>
      <c r="B33" s="27" t="s">
        <v>63</v>
      </c>
      <c r="C33" s="26">
        <v>5837</v>
      </c>
      <c r="D33" s="9">
        <v>277570938</v>
      </c>
      <c r="E33" s="9">
        <v>2737</v>
      </c>
      <c r="F33" s="9">
        <v>61598939</v>
      </c>
      <c r="G33" s="86">
        <v>3359</v>
      </c>
      <c r="H33" s="9">
        <v>43388162.5</v>
      </c>
      <c r="I33" s="10">
        <f>+Tabla13[[#This Row],[Física 
(E)]]/Tabla13[[#This Row],[Física
(C)]]</f>
        <v>1.22725611983924</v>
      </c>
      <c r="J33" s="11">
        <f>+Tabla13[[#This Row],[Financiera 
 (F)]]/Tabla13[[#This Row],[Financiera
(D)]]</f>
        <v>0.70436541934594032</v>
      </c>
      <c r="K33" s="1"/>
      <c r="L33" s="36"/>
    </row>
    <row r="34" spans="1:12" x14ac:dyDescent="0.25">
      <c r="A34" s="12"/>
      <c r="B34" s="13"/>
      <c r="C34" s="14"/>
      <c r="D34" s="15"/>
      <c r="E34" s="15"/>
      <c r="F34" s="15"/>
      <c r="G34" s="16"/>
      <c r="H34" s="15"/>
      <c r="I34" s="10"/>
      <c r="J34" s="11"/>
      <c r="K34" s="1"/>
      <c r="L34" s="36"/>
    </row>
    <row r="35" spans="1:12" ht="15.75" x14ac:dyDescent="0.25">
      <c r="A35" s="45" t="s">
        <v>27</v>
      </c>
      <c r="B35" s="46"/>
      <c r="C35" s="46"/>
      <c r="D35" s="46"/>
      <c r="E35" s="46"/>
      <c r="F35" s="46"/>
      <c r="G35" s="46"/>
      <c r="H35" s="46"/>
      <c r="I35" s="46"/>
      <c r="J35" s="47"/>
      <c r="K35" s="1"/>
      <c r="L35" s="36"/>
    </row>
    <row r="36" spans="1:12" ht="15.75" x14ac:dyDescent="0.25">
      <c r="A36" s="53" t="s">
        <v>28</v>
      </c>
      <c r="B36" s="54"/>
      <c r="C36" s="54"/>
      <c r="D36" s="54"/>
      <c r="E36" s="54"/>
      <c r="F36" s="54"/>
      <c r="G36" s="54"/>
      <c r="H36" s="54"/>
      <c r="I36" s="54"/>
      <c r="J36" s="55"/>
      <c r="K36" s="1"/>
      <c r="L36" s="36"/>
    </row>
    <row r="37" spans="1:12" ht="25.5" customHeight="1" x14ac:dyDescent="0.25">
      <c r="A37" s="35" t="s">
        <v>29</v>
      </c>
      <c r="B37" s="88" t="s">
        <v>60</v>
      </c>
      <c r="C37" s="88"/>
      <c r="D37" s="88"/>
      <c r="E37" s="88"/>
      <c r="F37" s="88"/>
      <c r="G37" s="88"/>
      <c r="H37" s="88"/>
      <c r="I37" s="88"/>
      <c r="J37" s="88"/>
      <c r="K37" s="1"/>
    </row>
    <row r="38" spans="1:12" ht="61.5" customHeight="1" x14ac:dyDescent="0.25">
      <c r="A38" s="35" t="s">
        <v>30</v>
      </c>
      <c r="B38" s="88" t="s">
        <v>64</v>
      </c>
      <c r="C38" s="88"/>
      <c r="D38" s="88"/>
      <c r="E38" s="88"/>
      <c r="F38" s="88"/>
      <c r="G38" s="88"/>
      <c r="H38" s="88"/>
      <c r="I38" s="88"/>
      <c r="J38" s="88"/>
    </row>
    <row r="39" spans="1:12" ht="52.5" customHeight="1" x14ac:dyDescent="0.25">
      <c r="A39" s="35" t="s">
        <v>31</v>
      </c>
      <c r="B39" s="89" t="s">
        <v>69</v>
      </c>
      <c r="C39" s="89"/>
      <c r="D39" s="89"/>
      <c r="E39" s="89"/>
      <c r="F39" s="89"/>
      <c r="G39" s="89"/>
      <c r="H39" s="89"/>
      <c r="I39" s="89"/>
      <c r="J39" s="89"/>
    </row>
    <row r="40" spans="1:12" ht="75" customHeight="1" x14ac:dyDescent="0.25">
      <c r="A40" s="35" t="s">
        <v>32</v>
      </c>
      <c r="B40" s="89" t="s">
        <v>70</v>
      </c>
      <c r="C40" s="89"/>
      <c r="D40" s="89"/>
      <c r="E40" s="89"/>
      <c r="F40" s="89"/>
      <c r="G40" s="89"/>
      <c r="H40" s="89"/>
      <c r="I40" s="89"/>
      <c r="J40" s="89"/>
    </row>
    <row r="41" spans="1:12" ht="17.25" customHeight="1" x14ac:dyDescent="0.25">
      <c r="A41" s="39"/>
      <c r="B41" s="40"/>
      <c r="C41" s="40"/>
      <c r="D41" s="40"/>
      <c r="E41" s="40"/>
      <c r="F41" s="40"/>
      <c r="G41" s="40"/>
      <c r="H41" s="40"/>
      <c r="I41" s="40"/>
      <c r="J41" s="41"/>
    </row>
    <row r="42" spans="1:12" ht="25.5" customHeight="1" x14ac:dyDescent="0.25">
      <c r="A42" s="35" t="s">
        <v>29</v>
      </c>
      <c r="B42" s="38" t="s">
        <v>62</v>
      </c>
      <c r="C42" s="38"/>
      <c r="D42" s="38"/>
      <c r="E42" s="38"/>
      <c r="F42" s="38"/>
      <c r="G42" s="38"/>
      <c r="H42" s="38"/>
      <c r="I42" s="38"/>
      <c r="J42" s="38"/>
    </row>
    <row r="43" spans="1:12" ht="57.75" customHeight="1" x14ac:dyDescent="0.25">
      <c r="A43" s="35" t="s">
        <v>30</v>
      </c>
      <c r="B43" s="38" t="s">
        <v>65</v>
      </c>
      <c r="C43" s="38"/>
      <c r="D43" s="38"/>
      <c r="E43" s="38"/>
      <c r="F43" s="38"/>
      <c r="G43" s="38"/>
      <c r="H43" s="38"/>
      <c r="I43" s="38"/>
      <c r="J43" s="38"/>
    </row>
    <row r="44" spans="1:12" ht="55.5" customHeight="1" x14ac:dyDescent="0.25">
      <c r="A44" s="35" t="s">
        <v>31</v>
      </c>
      <c r="B44" s="87" t="s">
        <v>71</v>
      </c>
      <c r="C44" s="87"/>
      <c r="D44" s="87"/>
      <c r="E44" s="87"/>
      <c r="F44" s="87"/>
      <c r="G44" s="87"/>
      <c r="H44" s="87"/>
      <c r="I44" s="87"/>
      <c r="J44" s="87"/>
    </row>
    <row r="45" spans="1:12" ht="98.25" customHeight="1" x14ac:dyDescent="0.25">
      <c r="A45" s="35" t="s">
        <v>32</v>
      </c>
      <c r="B45" s="89" t="s">
        <v>72</v>
      </c>
      <c r="C45" s="89"/>
      <c r="D45" s="89"/>
      <c r="E45" s="89"/>
      <c r="F45" s="89"/>
      <c r="G45" s="89"/>
      <c r="H45" s="89"/>
      <c r="I45" s="89"/>
      <c r="J45" s="89"/>
    </row>
    <row r="46" spans="1:12" ht="15.75" x14ac:dyDescent="0.25">
      <c r="A46" s="45" t="s">
        <v>33</v>
      </c>
      <c r="B46" s="46"/>
      <c r="C46" s="46"/>
      <c r="D46" s="46"/>
      <c r="E46" s="46"/>
      <c r="F46" s="46"/>
      <c r="G46" s="46"/>
      <c r="H46" s="46"/>
      <c r="I46" s="46"/>
      <c r="J46" s="47"/>
    </row>
    <row r="47" spans="1:12" ht="15.75" x14ac:dyDescent="0.25">
      <c r="A47" s="48" t="s">
        <v>34</v>
      </c>
      <c r="B47" s="49"/>
      <c r="C47" s="49"/>
      <c r="D47" s="49"/>
      <c r="E47" s="49"/>
      <c r="F47" s="49"/>
      <c r="G47" s="49"/>
      <c r="H47" s="49"/>
      <c r="I47" s="49"/>
      <c r="J47" s="50"/>
      <c r="K47" s="1"/>
    </row>
    <row r="48" spans="1:12" ht="75" customHeight="1" x14ac:dyDescent="0.25">
      <c r="A48" s="90" t="s">
        <v>68</v>
      </c>
      <c r="B48" s="91"/>
      <c r="C48" s="91"/>
      <c r="D48" s="91"/>
      <c r="E48" s="91"/>
      <c r="F48" s="91"/>
      <c r="G48" s="91"/>
      <c r="H48" s="91"/>
      <c r="I48" s="91"/>
      <c r="J48" s="92"/>
    </row>
    <row r="49" spans="1:10" ht="27.75" customHeight="1" x14ac:dyDescent="0.25">
      <c r="A49" s="20"/>
      <c r="B49" s="20"/>
      <c r="C49" s="20"/>
      <c r="D49" s="20"/>
      <c r="E49" s="20"/>
      <c r="F49" s="20"/>
      <c r="G49" s="20"/>
      <c r="H49" s="20"/>
      <c r="I49" s="20"/>
      <c r="J49" s="20"/>
    </row>
    <row r="50" spans="1:10" ht="30.75" customHeight="1" x14ac:dyDescent="0.25">
      <c r="A50" s="51" t="s">
        <v>40</v>
      </c>
      <c r="B50" s="51"/>
      <c r="C50" s="51"/>
      <c r="D50" s="51"/>
      <c r="E50" s="51"/>
      <c r="F50" s="51"/>
      <c r="G50" s="51"/>
      <c r="H50" s="51"/>
      <c r="I50" s="51"/>
      <c r="J50" s="51"/>
    </row>
  </sheetData>
  <mergeCells count="57">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46:J46"/>
    <mergeCell ref="A47:J47"/>
    <mergeCell ref="A48:J48"/>
    <mergeCell ref="A50:J50"/>
    <mergeCell ref="B9:J9"/>
    <mergeCell ref="B10:J10"/>
    <mergeCell ref="B21:J21"/>
    <mergeCell ref="A35:J35"/>
    <mergeCell ref="A36:J36"/>
    <mergeCell ref="B37:J37"/>
    <mergeCell ref="B38:J38"/>
    <mergeCell ref="B39:J39"/>
    <mergeCell ref="B40:J40"/>
    <mergeCell ref="A25:B25"/>
    <mergeCell ref="I25:J25"/>
    <mergeCell ref="A26:J26"/>
    <mergeCell ref="B43:J43"/>
    <mergeCell ref="B44:J44"/>
    <mergeCell ref="B45:J45"/>
    <mergeCell ref="A41:J41"/>
    <mergeCell ref="C31:D31"/>
    <mergeCell ref="E31:F31"/>
    <mergeCell ref="G31:H31"/>
    <mergeCell ref="I31:J31"/>
    <mergeCell ref="B42:J42"/>
  </mergeCells>
  <phoneticPr fontId="21" type="noConversion"/>
  <dataValidations count="16">
    <dataValidation allowBlank="1" showInputMessage="1" showErrorMessage="1" prompt="Monto ejecutado en el trimestre" sqref="H34 H32 H28 H30" xr:uid="{00000000-0002-0000-0000-000000000000}"/>
    <dataValidation allowBlank="1" showInputMessage="1" showErrorMessage="1" prompt="Meta alcanzada en el trimestre" sqref="G28:G30 G32:G34" xr:uid="{00000000-0002-0000-0000-000001000000}"/>
    <dataValidation allowBlank="1" showInputMessage="1" showErrorMessage="1" prompt="Monto presupuestado para el producto" sqref="D28:D30 F28:F29 E29 E30:F30 D32:D34 F32:F33 E33 E34:F34 H33 H29" xr:uid="{00000000-0002-0000-0000-000002000000}"/>
    <dataValidation allowBlank="1" showInputMessage="1" showErrorMessage="1" prompt="Meta anual del indicador" sqref="E28 C28:C30 E32 C32:C34" xr:uid="{00000000-0002-0000-0000-000003000000}"/>
    <dataValidation allowBlank="1" showInputMessage="1" showErrorMessage="1" prompt="Nombre del indicador" sqref="B28:B30 B32:B34" xr:uid="{00000000-0002-0000-0000-000004000000}"/>
    <dataValidation allowBlank="1" showInputMessage="1" showErrorMessage="1" prompt="Nombre de cada producto" sqref="A28:A30 A32:A34"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8:J49" xr:uid="{00000000-0002-0000-0000-000008000000}"/>
    <dataValidation allowBlank="1" showInputMessage="1" showErrorMessage="1" prompt="De existir desvío, explicar razones." sqref="B45:J45 B40:J40" xr:uid="{00000000-0002-0000-0000-000009000000}"/>
    <dataValidation allowBlank="1" showInputMessage="1" showErrorMessage="1" prompt="1. Describir lo plasmado en el presupuesto_x000a_2. Describir lo alcanzado en términos financieros y de producción " sqref="B39:J39 B44:J44" xr:uid="{00000000-0002-0000-0000-00000A000000}"/>
    <dataValidation allowBlank="1" showInputMessage="1" showErrorMessage="1" prompt="¿En qué consiste el producto? su objetivo" sqref="B38:J38 B43:J43" xr:uid="{00000000-0002-0000-0000-00000B000000}"/>
    <dataValidation allowBlank="1" showInputMessage="1" showErrorMessage="1" prompt="Nombre del producto" sqref="B37:J37 B42:J42"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51" right="0.4" top="0.48" bottom="0.75" header="0.3" footer="0.3"/>
  <pageSetup scale="70"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Hoja1</vt:lpstr>
      <vt:lpstr>Hoja1!Print_Area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Martinez</cp:lastModifiedBy>
  <cp:lastPrinted>2023-10-13T22:34:42Z</cp:lastPrinted>
  <dcterms:created xsi:type="dcterms:W3CDTF">2021-03-22T15:50:10Z</dcterms:created>
  <dcterms:modified xsi:type="dcterms:W3CDTF">2023-10-13T22:35:34Z</dcterms:modified>
</cp:coreProperties>
</file>