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mmartinez\Documents\VICERRECTORIA PLANIFICACION ITLA\Presupuesto Gral\Presupuesto 2024\"/>
    </mc:Choice>
  </mc:AlternateContent>
  <xr:revisionPtr revIDLastSave="0" documentId="13_ncr:1_{BC66E8C0-5476-434F-BF89-5509F69BFBB2}"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Print_Area" localSheetId="0">Hoja1!$A$1:$J$60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J29" i="1" l="1"/>
  <c r="J33" i="1"/>
  <c r="I25" i="1" l="1"/>
  <c r="I29" i="1" l="1"/>
  <c r="I33" i="1"/>
</calcChain>
</file>

<file path=xl/sharedStrings.xml><?xml version="1.0" encoding="utf-8"?>
<sst xmlns="http://schemas.openxmlformats.org/spreadsheetml/2006/main" count="96" uniqueCount="76">
  <si>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</si>
  <si>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</si>
  <si>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</si>
  <si>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</si>
  <si>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</si>
  <si>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</si>
  <si>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</si>
  <si>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</si>
  <si>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</si>
  <si>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</si>
  <si>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</si>
  <si>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</si>
  <si>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</si>
  <si>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</si>
  <si>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</si>
  <si>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</si>
  <si>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</si>
  <si>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</si>
  <si>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</si>
  <si>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</si>
  <si>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</si>
  <si>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</si>
  <si>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</si>
  <si>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</si>
  <si>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</si>
  <si>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</si>
  <si>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</si>
  <si>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</si>
  <si>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</si>
  <si>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</si>
  <si>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</si>
  <si>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</si>
  <si>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</si>
  <si>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</si>
  <si>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</si>
  <si>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</si>
  <si>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</si>
  <si>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</si>
  <si>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</si>
  <si>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</si>
  <si>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</si>
  <si>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</si>
  <si>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</si>
  <si>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</si>
  <si>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</si>
  <si>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</si>
  <si>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</si>
  <si>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</si>
  <si>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</si>
  <si>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</si>
  <si>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</si>
  <si>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0219 - MINISTERIO DE EDUCACIÓN SUPERIOR CIENCIA Y TECNOLOGÍA</t>
  </si>
  <si>
    <t>01 - MINISTERIO DE EDUCACIÓN SUPERIOR CIENCIA Y TECNOLOGÍA</t>
  </si>
  <si>
    <t>0002 - INSTITUTO TECNOLÓGICO DE LAS AMÉRICAS</t>
  </si>
  <si>
    <t>Formar profesionales en alta tecnología promoviendo la educación especializada, sustentada en la innovación y emprendimiento contribuyendo al desarrollo de los sectores productivos de la nación.</t>
  </si>
  <si>
    <t>Ser referente de formación especializada en alta tecnología con egresados emprendedores y destacados en innovación, soluciones tecnológicas efectivas y altos estándares de calidad a nivel nacional e internacional.</t>
  </si>
  <si>
    <t>3.3.3</t>
  </si>
  <si>
    <t xml:space="preserve"> 12 - Fomento y desarrollo de la ciencia y la tecnología</t>
  </si>
  <si>
    <t>Este programa es el responsable de coordinar los servicios de educación permanente a jóvenes desde los 16 años y educación técnica superior a jóvenes bachilleres. Su función principal es contribuir al desarrollo de las carreras de ciencia y tecnología a nivel nacional. 
Asimismo, debe promover el desarrollo y especialización de los profesionales en materia de tecnología.</t>
  </si>
  <si>
    <t>Jóvenes desde los 16 años e interesados en educación técnica superior.</t>
  </si>
  <si>
    <t>6787 - Bachilleres que acceden al servicio de Educación Tecnológica Técnica Superior con enfoque de género</t>
  </si>
  <si>
    <t xml:space="preserve">Matriculados en Educación Técnica Superior </t>
  </si>
  <si>
    <t>6788 - Bachilleres y profesionales que aceden a cursos, diplomados y talleres con enfoque de género</t>
  </si>
  <si>
    <t>Egresados de educación continua</t>
  </si>
  <si>
    <t>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t>
  </si>
  <si>
    <t>La modalidad de educación permanente está compuesta por cursos cortos, seminarios, talleres, diplomados, conferencias y cualquier otra forma de entrenamiento que satisfaga necesidades puntuales del mercado, combinando actualización profesional, brevedad de tiempo y aval profesional.</t>
  </si>
  <si>
    <t>I -Información Institucional</t>
  </si>
  <si>
    <t>Incrementada la proporción de jóvenes matriculados en educación técnica superior en sus regiones/ comunidades de origen en el 9,802 en el 2019 a 18,416 en el 2024
Mejoradas las competencias de los estudiantes en el manejo de las TIC de 6,417 en el 2019 a 12,200 en el 2024</t>
  </si>
  <si>
    <t>DESARROLLO PRODUCTIVO</t>
  </si>
  <si>
    <t>Consolidar un sistema de educación superior de calidad, que responda a las necesidades del desarrollo de la Nación</t>
  </si>
  <si>
    <t>Competitividad e innovación en un ambiente favorable a la cooperación y la responsabilidad social</t>
  </si>
  <si>
    <t>Logramos 4,498 egresados de educación continua, los cuales fueron capacitados en las extensiones de SPM, Bonao, Monte Plata, Pedernales, Nagua, Santiago, Moca, SDE, SDN y sede central. Con la puesta en marcha de las extensiones MOCA, Pedernales y Monte Plata  logramos un incremento de la cobertura en un 167% en comparación con el 2023. El promedio de los niveles de deserción disminuyo en un 2% en comparación con el trimestre pasado.</t>
  </si>
  <si>
    <t>De la meta propuesta para el Trimestre Octubre - Diciembre fue de 608 egresados, de lo cual se logro en un 101% de lo programado. Lo anterior se logró con un monto presupuestario de RD$279,971,693.61 de los RD 204,100,000.00 programados ,lo que representa un 137.17% de los recursos financieros asignados. En relación al enfoque de genero un 23% corresponde a mujeres egresadas las diversas carreras que se imparten en la institución. El 41% de los egresados corresponden a la carrera del Tecnólogo en Desarrollo de Software, un 23%  a la carrera del Tecnólogo en Seguridad Informática, un 16% a la carrera del Tecnólogo en Multimedia y el 20% restante distribuido en las 11 carreras restantes.</t>
  </si>
  <si>
    <t>Para este producto la meta física programada se logro en un 101%. En relación a la ejecución financiera la misma fue lograda en un 137.17%, esto se debió a la ejecución del proyecto de prótesis ejecutado con los recursos asignados por la fuente de financiamiento 104. Así mismo varios gastos operativos que se ejecutaban por el fondo 20, se trasladaron al fondo 10 debió al incremento de los gastos operativos  de varios servicios básicos como fue el caso del servicio de internet y energía eléctrica.</t>
  </si>
  <si>
    <t xml:space="preserve">Para el producto 6788, se ha incrementado el nivel de seguimiento a los beneficiarios y docentes en la ejecución del proceso de gestión de la docencia, lo que refleja un incremento en los resultados de aprobados. Este seguimiento debe mantenerse y mejorarse en cada trimestre para elevar los resultados obtenidos. Asi mismo sera necesario evaluar la planificación de la ejecución de los recursos financieros. 
Para el producto 6787, sera necesario evaluar la planificación de la ejecución de los recursos financieros, para una mejor programación.
</t>
  </si>
  <si>
    <t>Para este producto se logro de la producción física programa en un 166.59% debido al incremento de matriculados con la modalidad de becas en todas las capacitaciones de Educación Continua. En relación a la ejecución financiera la misma fue lograda en un 71.13%, de los procesos ejecutados el 10% no pudieron ser concluidos en su totalidad durante el 2024 ya que no alcanzaron la etapa del libramiento. Así mismo se debió realizar un ajuste en las metas para la ejecución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</si>
</sst>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color theme="1"/>
      <name val="Calibri"/>
      <family val="2"/>
    </font>
    <font>
      <i/>
      <sz val="11"/>
      <name val="Calibri"/>
      <family val="2"/>
      <scheme val="minor"/>
    </font>
    <font>
      <sz val="11"/>
      <name val="Calibri"/>
      <family val="2"/>
      <scheme val="minor"/>
    </font>
    <font>
      <sz val="9"/>
      <name val="Calibri"/>
      <family val="2"/>
      <scheme val="minor"/>
    </font>
    <font>
      <b/>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0" fillId="0" borderId="17" xfId="0" applyBorder="1"/>
    <xf numFmtId="0" fontId="10" fillId="0" borderId="0" xfId="0" applyFont="1" applyProtection="1">
      <protection locked="0"/>
    </xf>
    <xf numFmtId="0" fontId="14" fillId="8" borderId="28" xfId="0" applyFont="1" applyFill="1" applyBorder="1" applyAlignment="1">
      <alignment horizontal="center" vertical="center" wrapText="1" readingOrder="1"/>
    </xf>
    <xf numFmtId="0" fontId="14" fillId="8" borderId="29" xfId="0" applyFont="1" applyFill="1" applyBorder="1" applyAlignment="1">
      <alignment horizontal="center" vertical="center" wrapText="1" readingOrder="1"/>
    </xf>
    <xf numFmtId="0" fontId="14" fillId="8" borderId="30" xfId="0" applyFont="1" applyFill="1" applyBorder="1" applyAlignment="1">
      <alignment horizontal="center" vertical="center" wrapText="1" readingOrder="1"/>
    </xf>
    <xf numFmtId="166" fontId="15" fillId="0" borderId="26" xfId="0" applyNumberFormat="1" applyFont="1" applyBorder="1" applyAlignment="1" applyProtection="1">
      <alignment horizontal="center" vertical="center" wrapText="1" readingOrder="1"/>
      <protection locked="0"/>
    </xf>
    <xf numFmtId="10" fontId="15" fillId="7" borderId="26" xfId="2" applyNumberFormat="1" applyFont="1" applyFill="1" applyBorder="1" applyAlignment="1" applyProtection="1">
      <alignment horizontal="center" vertical="center" wrapText="1" readingOrder="1"/>
      <protection locked="0"/>
    </xf>
    <xf numFmtId="167" fontId="15" fillId="7" borderId="23" xfId="0" applyNumberFormat="1" applyFont="1" applyFill="1" applyBorder="1" applyAlignment="1" applyProtection="1">
      <alignment horizontal="center" vertical="center" wrapText="1" readingOrder="1"/>
      <protection locked="0"/>
    </xf>
    <xf numFmtId="0" fontId="15" fillId="0" borderId="31" xfId="0" applyFont="1" applyBorder="1" applyAlignment="1" applyProtection="1">
      <alignment vertical="top" wrapText="1"/>
      <protection locked="0"/>
    </xf>
    <xf numFmtId="0" fontId="15" fillId="0" borderId="32" xfId="0" applyFont="1" applyBorder="1" applyAlignment="1" applyProtection="1">
      <alignment vertical="top" wrapText="1"/>
      <protection locked="0"/>
    </xf>
    <xf numFmtId="165" fontId="15" fillId="0" borderId="32" xfId="0" applyNumberFormat="1" applyFont="1" applyBorder="1" applyAlignment="1" applyProtection="1">
      <alignment horizontal="center" vertical="center" wrapText="1" readingOrder="1"/>
      <protection locked="0"/>
    </xf>
    <xf numFmtId="166" fontId="15" fillId="0" borderId="32" xfId="0" applyNumberFormat="1" applyFont="1" applyBorder="1" applyAlignment="1" applyProtection="1">
      <alignment horizontal="center" vertical="center" wrapText="1" readingOrder="1"/>
      <protection locked="0"/>
    </xf>
    <xf numFmtId="165" fontId="15" fillId="0" borderId="32"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0"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0" fillId="0" borderId="0" xfId="0" applyAlignment="1" applyProtection="1">
      <alignment wrapText="1"/>
      <protection locked="0"/>
    </xf>
    <xf numFmtId="0" fontId="0" fillId="0" borderId="0" xfId="0" applyAlignment="1">
      <alignment wrapText="1"/>
    </xf>
    <xf numFmtId="0" fontId="10" fillId="0" borderId="0" xfId="0" applyFont="1" applyAlignment="1" applyProtection="1">
      <alignment wrapText="1"/>
      <protection locked="0"/>
    </xf>
    <xf numFmtId="165" fontId="22" fillId="0" borderId="26" xfId="0" applyNumberFormat="1" applyFont="1" applyBorder="1" applyAlignment="1" applyProtection="1">
      <alignment horizontal="center" vertical="center" wrapText="1" readingOrder="1"/>
      <protection locked="0"/>
    </xf>
    <xf numFmtId="0" fontId="15" fillId="0" borderId="26" xfId="0" applyFont="1" applyBorder="1" applyAlignment="1" applyProtection="1">
      <alignment vertical="center" wrapText="1"/>
      <protection locked="0"/>
    </xf>
    <xf numFmtId="0" fontId="15" fillId="0" borderId="22" xfId="0" applyFont="1" applyBorder="1" applyAlignment="1" applyProtection="1">
      <alignment vertical="center" wrapText="1"/>
      <protection locked="0"/>
    </xf>
    <xf numFmtId="0" fontId="0" fillId="6" borderId="19" xfId="0" applyFill="1" applyBorder="1" applyAlignment="1">
      <alignment horizontal="center" vertical="center" wrapText="1"/>
    </xf>
    <xf numFmtId="0" fontId="0" fillId="6" borderId="19" xfId="0" applyFill="1" applyBorder="1" applyAlignment="1">
      <alignment horizontal="center" vertical="center"/>
    </xf>
    <xf numFmtId="0" fontId="0" fillId="0" borderId="19" xfId="0" applyBorder="1" applyAlignment="1" applyProtection="1">
      <alignment horizontal="center" vertical="center" wrapText="1"/>
      <protection locked="0"/>
    </xf>
    <xf numFmtId="0" fontId="9" fillId="0" borderId="20" xfId="0" applyFont="1" applyBorder="1" applyAlignment="1">
      <alignment vertical="center" wrapText="1"/>
    </xf>
    <xf numFmtId="0" fontId="2" fillId="0" borderId="20" xfId="0" applyFont="1" applyBorder="1" applyAlignment="1">
      <alignment wrapText="1"/>
    </xf>
    <xf numFmtId="0" fontId="9" fillId="0" borderId="20" xfId="0" applyFont="1" applyBorder="1" applyAlignment="1">
      <alignment vertical="center"/>
    </xf>
    <xf numFmtId="0" fontId="9" fillId="0" borderId="20" xfId="0" applyFont="1" applyBorder="1" applyAlignment="1" applyProtection="1">
      <alignment vertical="center" wrapText="1"/>
      <protection locked="0"/>
    </xf>
    <xf numFmtId="4" fontId="0" fillId="0" borderId="0" xfId="0" applyNumberFormat="1"/>
    <xf numFmtId="4" fontId="25" fillId="0" borderId="37" xfId="0" applyNumberFormat="1" applyFont="1" applyBorder="1" applyAlignment="1">
      <alignment horizontal="center" vertical="center" wrapText="1" readingOrder="1"/>
    </xf>
    <xf numFmtId="0" fontId="26" fillId="0" borderId="20" xfId="0" applyFont="1" applyBorder="1" applyAlignment="1" applyProtection="1">
      <alignment vertical="center" wrapText="1"/>
      <protection locked="0"/>
    </xf>
    <xf numFmtId="0" fontId="24" fillId="0" borderId="0" xfId="0" applyFont="1"/>
    <xf numFmtId="165" fontId="15" fillId="0" borderId="26" xfId="0" applyNumberFormat="1" applyFont="1" applyBorder="1" applyAlignment="1" applyProtection="1">
      <alignment horizontal="center" vertical="center" wrapText="1"/>
      <protection locked="0"/>
    </xf>
    <xf numFmtId="0" fontId="0" fillId="0" borderId="0" xfId="0" applyAlignment="1">
      <alignment horizontal="center" wrapText="1"/>
    </xf>
    <xf numFmtId="0" fontId="0" fillId="6" borderId="20" xfId="0"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0" fillId="6" borderId="20" xfId="0" applyFill="1" applyBorder="1" applyAlignment="1">
      <alignment horizontal="center" vertical="center" wrapText="1"/>
    </xf>
    <xf numFmtId="0" fontId="20" fillId="0" borderId="20" xfId="0" applyFont="1" applyBorder="1" applyAlignment="1" applyProtection="1">
      <alignment horizontal="left" vertical="center" wrapText="1"/>
      <protection locked="0"/>
    </xf>
    <xf numFmtId="0" fontId="12" fillId="6" borderId="21" xfId="0" applyFont="1" applyFill="1" applyBorder="1" applyAlignment="1">
      <alignment horizontal="center" vertical="center" wrapText="1" readingOrder="1"/>
    </xf>
    <xf numFmtId="0" fontId="12" fillId="6" borderId="22"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36" xfId="0" applyFont="1" applyFill="1" applyBorder="1" applyAlignment="1">
      <alignment horizontal="center" vertical="center" wrapText="1" readingOrder="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9" fillId="0" borderId="20" xfId="0" quotePrefix="1" applyNumberFormat="1" applyFont="1" applyBorder="1" applyAlignment="1" applyProtection="1">
      <alignment horizontal="left" vertical="center" wrapText="1"/>
      <protection locked="0"/>
    </xf>
    <xf numFmtId="0" fontId="13" fillId="8" borderId="26" xfId="0" applyFont="1" applyFill="1" applyBorder="1" applyAlignment="1">
      <alignment horizontal="center" vertical="center" wrapText="1" readingOrder="1"/>
    </xf>
    <xf numFmtId="0" fontId="10" fillId="6" borderId="26" xfId="0" applyFont="1" applyFill="1" applyBorder="1" applyAlignment="1">
      <alignment vertical="top" wrapText="1"/>
    </xf>
    <xf numFmtId="0" fontId="10" fillId="6" borderId="27" xfId="0" applyFont="1" applyFill="1" applyBorder="1" applyAlignment="1">
      <alignment vertical="top" wrapText="1"/>
    </xf>
    <xf numFmtId="39" fontId="10" fillId="0" borderId="23" xfId="1" applyNumberFormat="1" applyFont="1" applyFill="1" applyBorder="1" applyAlignment="1" applyProtection="1">
      <alignment horizontal="center" vertical="center" wrapText="1" readingOrder="1"/>
      <protection locked="0"/>
    </xf>
    <xf numFmtId="39" fontId="10" fillId="0" borderId="36" xfId="1" applyNumberFormat="1" applyFont="1" applyFill="1" applyBorder="1" applyAlignment="1" applyProtection="1">
      <alignment horizontal="center" vertical="center" wrapText="1" readingOrder="1"/>
      <protection locked="0"/>
    </xf>
    <xf numFmtId="39" fontId="10" fillId="0" borderId="22"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3" fillId="0" borderId="33" xfId="0" applyFont="1" applyBorder="1" applyAlignment="1" applyProtection="1">
      <alignment horizontal="left" vertical="center" wrapText="1"/>
      <protection locked="0"/>
    </xf>
    <xf numFmtId="0" fontId="23" fillId="0" borderId="34" xfId="0" applyFont="1" applyBorder="1" applyAlignment="1" applyProtection="1">
      <alignment horizontal="left" vertical="center" wrapText="1"/>
      <protection locked="0"/>
    </xf>
    <xf numFmtId="0" fontId="23" fillId="0" borderId="35" xfId="0" applyFont="1" applyBorder="1" applyAlignment="1" applyProtection="1">
      <alignment horizontal="left" vertical="center" wrapText="1"/>
      <protection locked="0"/>
    </xf>
    <xf numFmtId="0" fontId="17" fillId="0" borderId="0" xfId="0" applyFont="1" applyAlignment="1">
      <alignment horizontal="left" vertical="center" wrapText="1"/>
    </xf>
    <xf numFmtId="0" fontId="20" fillId="0" borderId="20" xfId="0" applyFont="1" applyBorder="1" applyAlignment="1" applyProtection="1">
      <alignment horizontal="justify" vertical="center" wrapText="1"/>
      <protection locked="0"/>
    </xf>
    <xf numFmtId="0" fontId="23" fillId="0" borderId="20" xfId="0" applyFont="1" applyBorder="1" applyAlignment="1" applyProtection="1">
      <alignment horizontal="justify" vertical="center" wrapText="1"/>
      <protection locked="0"/>
    </xf>
    <xf numFmtId="39" fontId="10" fillId="0" borderId="25" xfId="1" applyNumberFormat="1" applyFont="1" applyFill="1" applyBorder="1" applyAlignment="1" applyProtection="1">
      <alignment horizontal="center" vertical="center" wrapText="1" readingOrder="1"/>
      <protection locked="0"/>
    </xf>
    <xf numFmtId="39" fontId="10" fillId="0" borderId="26" xfId="1" applyNumberFormat="1" applyFont="1" applyFill="1" applyBorder="1" applyAlignment="1" applyProtection="1">
      <alignment horizontal="center" vertical="center" wrapText="1" readingOrder="1"/>
      <protection locked="0"/>
    </xf>
    <xf numFmtId="10" fontId="10" fillId="7" borderId="26" xfId="2" applyNumberFormat="1" applyFont="1" applyFill="1" applyBorder="1" applyAlignment="1" applyProtection="1">
      <alignment horizontal="center" vertical="center" wrapText="1" readingOrder="1"/>
    </xf>
    <xf numFmtId="10" fontId="10" fillId="7" borderId="27" xfId="2" applyNumberFormat="1" applyFont="1" applyFill="1" applyBorder="1" applyAlignment="1" applyProtection="1">
      <alignment horizontal="center" vertical="center" wrapText="1" readingOrder="1"/>
    </xf>
    <xf numFmtId="0" fontId="9" fillId="0" borderId="17"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cellXfs>
  <cellStyles count="3">
    <cellStyle name="Millares" xfId="1" builtinId="3"/>
    <cellStyle name="Normal" xfId="0" builtinId="0"/>
    <cellStyle name="Porcentaje" xfId="2" builtinId="5"/>
  </cellStyles>
  <dxfs count="3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29" dataDxfId="27" headerRowBorderDxfId="28" tableBorderDxfId="26" totalsRowBorderDxfId="25">
  <tableColumns count="10">
    <tableColumn id="1" xr3:uid="{00000000-0010-0000-0000-000001000000}" name="Producto" dataDxfId="24"/>
    <tableColumn id="2" xr3:uid="{00000000-0010-0000-0000-000002000000}" name="Indicador" dataDxfId="23"/>
    <tableColumn id="3" xr3:uid="{00000000-0010-0000-0000-000003000000}" name="Física_x000a_(A)" dataDxfId="22"/>
    <tableColumn id="4" xr3:uid="{00000000-0010-0000-0000-000004000000}" name="Financiera_x000a_(B)" dataDxfId="21"/>
    <tableColumn id="9" xr3:uid="{00000000-0010-0000-0000-000009000000}" name="Física_x000a_(C)" dataDxfId="20"/>
    <tableColumn id="10" xr3:uid="{00000000-0010-0000-0000-00000A000000}" name="Financiera_x000a_(D)" dataDxfId="19"/>
    <tableColumn id="5" xr3:uid="{00000000-0010-0000-0000-000005000000}" name="Física _x000a_(E)" dataDxfId="18"/>
    <tableColumn id="6" xr3:uid="{00000000-0010-0000-0000-000006000000}" name="Financiera _x000a_ (F)" dataDxfId="17"/>
    <tableColumn id="7" xr3:uid="{00000000-0010-0000-0000-000007000000}" name="Física _x000a_(%)_x000a_ G=E/C" dataDxfId="16">
      <calculatedColumnFormula>+Tabla1[[#This Row],[Física 
(E)]]/Tabla1[[#This Row],[Física
(C)]]</calculatedColumnFormula>
    </tableColumn>
    <tableColumn id="8" xr3:uid="{00000000-0010-0000-00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32:J34" totalsRowShown="0" headerRowDxfId="14" dataDxfId="12" headerRowBorderDxfId="13" tableBorderDxfId="11" totalsRowBorderDxfId="10">
  <tableColumns count="10">
    <tableColumn id="1" xr3:uid="{00000000-0010-0000-0100-000001000000}" name="Producto" dataDxfId="9"/>
    <tableColumn id="2" xr3:uid="{00000000-0010-0000-0100-000002000000}" name="Indicador" dataDxfId="8"/>
    <tableColumn id="3" xr3:uid="{00000000-0010-0000-0100-000003000000}" name="Física_x000a_(A)" dataDxfId="7"/>
    <tableColumn id="4" xr3:uid="{00000000-0010-0000-0100-000004000000}" name="Financiera_x000a_(B)" dataDxfId="6"/>
    <tableColumn id="9" xr3:uid="{00000000-0010-0000-0100-000009000000}" name="Física_x000a_(C)" dataDxfId="5"/>
    <tableColumn id="10" xr3:uid="{00000000-0010-0000-0100-00000A000000}" name="Financiera_x000a_(D)" dataDxfId="4"/>
    <tableColumn id="5" xr3:uid="{00000000-0010-0000-0100-000005000000}" name="Física _x000a_(E)" dataDxfId="3"/>
    <tableColumn id="6" xr3:uid="{00000000-0010-0000-0100-000006000000}" name="Financiera _x000a_ (F)" dataDxfId="2"/>
    <tableColumn id="7" xr3:uid="{00000000-0010-0000-0100-000007000000}" name="Física _x000a_(%)_x000a_ G=E/C" dataDxfId="1">
      <calculatedColumnFormula>+Tabla13[[#This Row],[Física 
(E)]]/Tabla13[[#This Row],[Física
(C)]]</calculatedColumnFormula>
    </tableColumn>
    <tableColumn id="8" xr3:uid="{00000000-0010-0000-0100-000008000000}"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0"/>
  <sheetViews>
    <sheetView tabSelected="1" topLeftCell="A48" zoomScale="130" zoomScaleNormal="130" zoomScaleSheetLayoutView="100" workbookViewId="0">
      <selection activeCell="E56" sqref="E56"/>
    </sheetView>
  </sheetViews>
  <sheetFormatPr baseColWidth="10" defaultColWidth="11.42578125" defaultRowHeight="15" x14ac:dyDescent="0.25"/>
  <cols>
    <col min="1" max="1" width="23" style="5" customWidth="1"/>
    <col min="2" max="3" width="12.7109375" style="5" customWidth="1"/>
    <col min="4" max="4" width="13.7109375" style="5" bestFit="1" customWidth="1"/>
    <col min="5" max="10" width="12.7109375" style="5" customWidth="1"/>
    <col min="11" max="11" width="12.5703125" style="5" bestFit="1" customWidth="1"/>
    <col min="12" max="12" width="13.7109375" bestFit="1" customWidth="1"/>
  </cols>
  <sheetData>
    <row r="1" spans="1:11" ht="21.75" thickBot="1" x14ac:dyDescent="0.3">
      <c r="A1" s="17"/>
      <c r="B1" s="59" t="s">
        <v>50</v>
      </c>
      <c r="C1" s="60"/>
      <c r="D1" s="60"/>
      <c r="E1" s="60"/>
      <c r="F1" s="60"/>
      <c r="G1" s="60"/>
      <c r="H1" s="60"/>
      <c r="I1" s="60"/>
      <c r="J1" s="61"/>
      <c r="K1" s="1"/>
    </row>
    <row r="2" spans="1:11" ht="21.75" thickBot="1" x14ac:dyDescent="0.3">
      <c r="A2" s="18"/>
      <c r="B2" s="62" t="s">
        <v>0</v>
      </c>
      <c r="C2" s="63"/>
      <c r="D2" s="62" t="s">
        <v>1</v>
      </c>
      <c r="E2" s="63"/>
      <c r="F2" s="63"/>
      <c r="G2" s="63"/>
      <c r="H2" s="64"/>
      <c r="I2" s="2" t="s">
        <v>2</v>
      </c>
      <c r="J2" s="3" t="s">
        <v>3</v>
      </c>
      <c r="K2" s="1"/>
    </row>
    <row r="3" spans="1:11" ht="21.75" thickBot="1" x14ac:dyDescent="0.3">
      <c r="A3" s="19"/>
      <c r="B3" s="65" t="s">
        <v>4</v>
      </c>
      <c r="C3" s="66"/>
      <c r="D3" s="65"/>
      <c r="E3" s="66"/>
      <c r="F3" s="66"/>
      <c r="G3" s="66"/>
      <c r="H3" s="67"/>
      <c r="I3" s="21"/>
      <c r="J3" s="22"/>
      <c r="K3" s="1"/>
    </row>
    <row r="4" spans="1:11" x14ac:dyDescent="0.25">
      <c r="A4" s="68"/>
      <c r="B4" s="69"/>
      <c r="C4" s="69"/>
      <c r="D4" s="70"/>
      <c r="E4" s="70"/>
      <c r="F4" s="70"/>
      <c r="G4" s="70"/>
      <c r="H4" s="70"/>
      <c r="I4" s="69"/>
      <c r="J4" s="71"/>
      <c r="K4" s="1"/>
    </row>
    <row r="5" spans="1:11" ht="3" customHeight="1" x14ac:dyDescent="0.25">
      <c r="A5" s="43"/>
      <c r="B5" s="44"/>
      <c r="C5" s="44"/>
      <c r="D5" s="44"/>
      <c r="E5" s="44"/>
      <c r="F5" s="44"/>
      <c r="G5" s="44"/>
      <c r="H5" s="44"/>
      <c r="I5" s="44"/>
      <c r="J5" s="45"/>
      <c r="K5" s="1"/>
    </row>
    <row r="6" spans="1:11" ht="15.75" x14ac:dyDescent="0.25">
      <c r="A6" s="46" t="s">
        <v>66</v>
      </c>
      <c r="B6" s="47"/>
      <c r="C6" s="47"/>
      <c r="D6" s="47"/>
      <c r="E6" s="47"/>
      <c r="F6" s="47"/>
      <c r="G6" s="47"/>
      <c r="H6" s="47"/>
      <c r="I6" s="47"/>
      <c r="J6" s="48"/>
      <c r="K6" s="1"/>
    </row>
    <row r="7" spans="1:11" ht="15.75" x14ac:dyDescent="0.25">
      <c r="A7" s="49" t="s">
        <v>5</v>
      </c>
      <c r="B7" s="50"/>
      <c r="C7" s="50"/>
      <c r="D7" s="50"/>
      <c r="E7" s="50"/>
      <c r="F7" s="50"/>
      <c r="G7" s="50"/>
      <c r="H7" s="50"/>
      <c r="I7" s="50"/>
      <c r="J7" s="51"/>
      <c r="K7" s="1"/>
    </row>
    <row r="8" spans="1:11" s="24" customFormat="1" x14ac:dyDescent="0.25">
      <c r="A8" s="32" t="s">
        <v>6</v>
      </c>
      <c r="B8" s="72" t="s">
        <v>51</v>
      </c>
      <c r="C8" s="72"/>
      <c r="D8" s="72"/>
      <c r="E8" s="72"/>
      <c r="F8" s="72"/>
      <c r="G8" s="72"/>
      <c r="H8" s="72"/>
      <c r="I8" s="72"/>
      <c r="J8" s="72"/>
      <c r="K8" s="23"/>
    </row>
    <row r="9" spans="1:11" s="24" customFormat="1" x14ac:dyDescent="0.25">
      <c r="A9" s="33" t="s">
        <v>35</v>
      </c>
      <c r="B9" s="72" t="s">
        <v>52</v>
      </c>
      <c r="C9" s="72"/>
      <c r="D9" s="72"/>
      <c r="E9" s="72"/>
      <c r="F9" s="72"/>
      <c r="G9" s="72"/>
      <c r="H9" s="72"/>
      <c r="I9" s="72"/>
      <c r="J9" s="72"/>
      <c r="K9" s="23"/>
    </row>
    <row r="10" spans="1:11" s="24" customFormat="1" x14ac:dyDescent="0.25">
      <c r="A10" s="33" t="s">
        <v>36</v>
      </c>
      <c r="B10" s="72" t="s">
        <v>53</v>
      </c>
      <c r="C10" s="72"/>
      <c r="D10" s="72"/>
      <c r="E10" s="72"/>
      <c r="F10" s="72"/>
      <c r="G10" s="72"/>
      <c r="H10" s="72"/>
      <c r="I10" s="72"/>
      <c r="J10" s="72"/>
      <c r="K10" s="23"/>
    </row>
    <row r="11" spans="1:11" s="24" customFormat="1" ht="45" customHeight="1" x14ac:dyDescent="0.25">
      <c r="A11" s="32" t="s">
        <v>7</v>
      </c>
      <c r="B11" s="53" t="s">
        <v>54</v>
      </c>
      <c r="C11" s="53"/>
      <c r="D11" s="53"/>
      <c r="E11" s="53"/>
      <c r="F11" s="53"/>
      <c r="G11" s="53"/>
      <c r="H11" s="53"/>
      <c r="I11" s="53"/>
      <c r="J11" s="53"/>
      <c r="K11" s="25"/>
    </row>
    <row r="12" spans="1:11" s="24" customFormat="1" ht="42.75" customHeight="1" x14ac:dyDescent="0.25">
      <c r="A12" s="32" t="s">
        <v>8</v>
      </c>
      <c r="B12" s="53" t="s">
        <v>55</v>
      </c>
      <c r="C12" s="53"/>
      <c r="D12" s="53"/>
      <c r="E12" s="53"/>
      <c r="F12" s="53"/>
      <c r="G12" s="53"/>
      <c r="H12" s="53"/>
      <c r="I12" s="53"/>
      <c r="J12" s="53"/>
      <c r="K12" s="25"/>
    </row>
    <row r="13" spans="1:11" ht="15.75" x14ac:dyDescent="0.25">
      <c r="A13" s="46" t="s">
        <v>9</v>
      </c>
      <c r="B13" s="47"/>
      <c r="C13" s="47"/>
      <c r="D13" s="47"/>
      <c r="E13" s="47"/>
      <c r="F13" s="47"/>
      <c r="G13" s="47"/>
      <c r="H13" s="47"/>
      <c r="I13" s="47"/>
      <c r="J13" s="48"/>
    </row>
    <row r="14" spans="1:11" ht="27.75" customHeight="1" x14ac:dyDescent="0.25">
      <c r="A14" s="34" t="s">
        <v>10</v>
      </c>
      <c r="B14" s="29">
        <v>3</v>
      </c>
      <c r="C14" s="52" t="s">
        <v>68</v>
      </c>
      <c r="D14" s="52"/>
      <c r="E14" s="52"/>
      <c r="F14" s="52"/>
      <c r="G14" s="52"/>
      <c r="H14" s="52"/>
      <c r="I14" s="52"/>
      <c r="J14" s="52"/>
    </row>
    <row r="15" spans="1:11" ht="26.25" customHeight="1" x14ac:dyDescent="0.25">
      <c r="A15" s="34" t="s">
        <v>11</v>
      </c>
      <c r="B15" s="30">
        <v>3.3</v>
      </c>
      <c r="C15" s="42" t="s">
        <v>70</v>
      </c>
      <c r="D15" s="42"/>
      <c r="E15" s="42"/>
      <c r="F15" s="42"/>
      <c r="G15" s="42"/>
      <c r="H15" s="42"/>
      <c r="I15" s="42"/>
      <c r="J15" s="42"/>
    </row>
    <row r="16" spans="1:11" ht="32.25" customHeight="1" x14ac:dyDescent="0.25">
      <c r="A16" s="34" t="s">
        <v>12</v>
      </c>
      <c r="B16" s="31" t="s">
        <v>56</v>
      </c>
      <c r="C16" s="42" t="s">
        <v>69</v>
      </c>
      <c r="D16" s="42"/>
      <c r="E16" s="42"/>
      <c r="F16" s="42"/>
      <c r="G16" s="42"/>
      <c r="H16" s="42"/>
      <c r="I16" s="42"/>
      <c r="J16" s="42"/>
    </row>
    <row r="17" spans="1:12" ht="15.75" x14ac:dyDescent="0.25">
      <c r="A17" s="46" t="s">
        <v>13</v>
      </c>
      <c r="B17" s="47"/>
      <c r="C17" s="47"/>
      <c r="D17" s="47"/>
      <c r="E17" s="47"/>
      <c r="F17" s="47"/>
      <c r="G17" s="47"/>
      <c r="H17" s="47"/>
      <c r="I17" s="47"/>
      <c r="J17" s="48"/>
    </row>
    <row r="18" spans="1:12" ht="29.25" customHeight="1" x14ac:dyDescent="0.25">
      <c r="A18" s="34" t="s">
        <v>14</v>
      </c>
      <c r="B18" s="53" t="s">
        <v>57</v>
      </c>
      <c r="C18" s="53"/>
      <c r="D18" s="53"/>
      <c r="E18" s="53"/>
      <c r="F18" s="53"/>
      <c r="G18" s="53"/>
      <c r="H18" s="53"/>
      <c r="I18" s="53"/>
      <c r="J18" s="53"/>
    </row>
    <row r="19" spans="1:12" ht="72.75" customHeight="1" x14ac:dyDescent="0.25">
      <c r="A19" s="32" t="s">
        <v>15</v>
      </c>
      <c r="B19" s="53" t="s">
        <v>58</v>
      </c>
      <c r="C19" s="53"/>
      <c r="D19" s="53"/>
      <c r="E19" s="53"/>
      <c r="F19" s="53"/>
      <c r="G19" s="53"/>
      <c r="H19" s="53"/>
      <c r="I19" s="53"/>
      <c r="J19" s="53"/>
    </row>
    <row r="20" spans="1:12" ht="26.25" customHeight="1" x14ac:dyDescent="0.25">
      <c r="A20" s="32" t="s">
        <v>16</v>
      </c>
      <c r="B20" s="53" t="s">
        <v>59</v>
      </c>
      <c r="C20" s="53"/>
      <c r="D20" s="53"/>
      <c r="E20" s="53"/>
      <c r="F20" s="53"/>
      <c r="G20" s="53"/>
      <c r="H20" s="53"/>
      <c r="I20" s="53"/>
      <c r="J20" s="53"/>
    </row>
    <row r="21" spans="1:12" ht="69" customHeight="1" x14ac:dyDescent="0.25">
      <c r="A21" s="32" t="s">
        <v>37</v>
      </c>
      <c r="B21" s="53" t="s">
        <v>67</v>
      </c>
      <c r="C21" s="53"/>
      <c r="D21" s="53"/>
      <c r="E21" s="53"/>
      <c r="F21" s="53"/>
      <c r="G21" s="53"/>
      <c r="H21" s="53"/>
      <c r="I21" s="53"/>
      <c r="J21" s="53"/>
      <c r="K21" s="1"/>
    </row>
    <row r="22" spans="1:12" ht="15.75" x14ac:dyDescent="0.25">
      <c r="A22" s="46" t="s">
        <v>17</v>
      </c>
      <c r="B22" s="47"/>
      <c r="C22" s="47"/>
      <c r="D22" s="47"/>
      <c r="E22" s="47"/>
      <c r="F22" s="47"/>
      <c r="G22" s="47"/>
      <c r="H22" s="47"/>
      <c r="I22" s="47"/>
      <c r="J22" s="48"/>
    </row>
    <row r="23" spans="1:12" ht="15.75" x14ac:dyDescent="0.25">
      <c r="A23" s="49" t="s">
        <v>18</v>
      </c>
      <c r="B23" s="50"/>
      <c r="C23" s="50"/>
      <c r="D23" s="50"/>
      <c r="E23" s="50"/>
      <c r="F23" s="50"/>
      <c r="G23" s="50"/>
      <c r="H23" s="50"/>
      <c r="I23" s="50"/>
      <c r="J23" s="51"/>
      <c r="K23" s="1"/>
    </row>
    <row r="24" spans="1:12" ht="15" customHeight="1" x14ac:dyDescent="0.25">
      <c r="A24" s="54" t="s">
        <v>19</v>
      </c>
      <c r="B24" s="55"/>
      <c r="C24" s="56" t="s">
        <v>20</v>
      </c>
      <c r="D24" s="58"/>
      <c r="E24" s="58"/>
      <c r="F24" s="58" t="s">
        <v>21</v>
      </c>
      <c r="G24" s="58"/>
      <c r="H24" s="55"/>
      <c r="I24" s="56" t="s">
        <v>22</v>
      </c>
      <c r="J24" s="57"/>
    </row>
    <row r="25" spans="1:12" ht="15" customHeight="1" x14ac:dyDescent="0.25">
      <c r="A25" s="88">
        <v>1084688136</v>
      </c>
      <c r="B25" s="89"/>
      <c r="C25" s="76">
        <v>1151008136</v>
      </c>
      <c r="D25" s="77"/>
      <c r="E25" s="78"/>
      <c r="F25" s="76">
        <f>815097168.03+213920851.52</f>
        <v>1029018019.55</v>
      </c>
      <c r="G25" s="77"/>
      <c r="H25" s="78"/>
      <c r="I25" s="90">
        <f>+F25/C25</f>
        <v>0.89401454895536892</v>
      </c>
      <c r="J25" s="91"/>
    </row>
    <row r="26" spans="1:12" ht="15.75" x14ac:dyDescent="0.25">
      <c r="A26" s="49" t="s">
        <v>23</v>
      </c>
      <c r="B26" s="50"/>
      <c r="C26" s="50"/>
      <c r="D26" s="50"/>
      <c r="E26" s="50"/>
      <c r="F26" s="50"/>
      <c r="G26" s="50"/>
      <c r="H26" s="50"/>
      <c r="I26" s="50"/>
      <c r="J26" s="51"/>
      <c r="K26" s="1"/>
    </row>
    <row r="27" spans="1:12" x14ac:dyDescent="0.25">
      <c r="A27" s="4"/>
      <c r="B27"/>
      <c r="C27" s="73" t="s">
        <v>49</v>
      </c>
      <c r="D27" s="74"/>
      <c r="E27" s="73" t="s">
        <v>47</v>
      </c>
      <c r="F27" s="74"/>
      <c r="G27" s="73" t="s">
        <v>48</v>
      </c>
      <c r="H27" s="73"/>
      <c r="I27" s="73" t="s">
        <v>24</v>
      </c>
      <c r="J27" s="75"/>
      <c r="K27" s="1"/>
    </row>
    <row r="28" spans="1:12" ht="38.25" x14ac:dyDescent="0.25">
      <c r="A28" s="6" t="s">
        <v>25</v>
      </c>
      <c r="B28" s="7" t="s">
        <v>26</v>
      </c>
      <c r="C28" s="7" t="s">
        <v>38</v>
      </c>
      <c r="D28" s="7" t="s">
        <v>39</v>
      </c>
      <c r="E28" s="7" t="s">
        <v>41</v>
      </c>
      <c r="F28" s="7" t="s">
        <v>42</v>
      </c>
      <c r="G28" s="7" t="s">
        <v>43</v>
      </c>
      <c r="H28" s="7" t="s">
        <v>44</v>
      </c>
      <c r="I28" s="7" t="s">
        <v>45</v>
      </c>
      <c r="J28" s="8" t="s">
        <v>46</v>
      </c>
      <c r="K28" s="1"/>
    </row>
    <row r="29" spans="1:12" ht="60" x14ac:dyDescent="0.25">
      <c r="A29" s="28" t="s">
        <v>60</v>
      </c>
      <c r="B29" s="27" t="s">
        <v>61</v>
      </c>
      <c r="C29" s="26">
        <v>18416</v>
      </c>
      <c r="D29" s="37">
        <v>844025309</v>
      </c>
      <c r="E29" s="9">
        <v>602</v>
      </c>
      <c r="F29" s="9">
        <v>204100000</v>
      </c>
      <c r="G29" s="9">
        <v>608</v>
      </c>
      <c r="H29" s="9">
        <v>279971693.61000001</v>
      </c>
      <c r="I29" s="10">
        <f>+Tabla1[[#This Row],[Física 
(E)]]/Tabla1[[#This Row],[Física
(C)]]</f>
        <v>1.0099667774086378</v>
      </c>
      <c r="J29" s="11">
        <f>+Tabla1[[#This Row],[Financiera 
 (F)]]/Tabla1[[#This Row],[Financiera
(D)]]</f>
        <v>1.3717378422831945</v>
      </c>
      <c r="K29" s="1"/>
    </row>
    <row r="30" spans="1:12" x14ac:dyDescent="0.25">
      <c r="A30" s="12"/>
      <c r="B30" s="13"/>
      <c r="C30" s="14"/>
      <c r="D30" s="15"/>
      <c r="E30" s="15"/>
      <c r="F30" s="15"/>
      <c r="G30" s="16"/>
      <c r="H30" s="15"/>
      <c r="I30" s="10"/>
      <c r="J30" s="11"/>
      <c r="K30" s="1"/>
    </row>
    <row r="31" spans="1:12" x14ac:dyDescent="0.25">
      <c r="A31" s="4"/>
      <c r="B31"/>
      <c r="C31" s="73" t="s">
        <v>49</v>
      </c>
      <c r="D31" s="74"/>
      <c r="E31" s="73" t="s">
        <v>47</v>
      </c>
      <c r="F31" s="74"/>
      <c r="G31" s="73" t="s">
        <v>48</v>
      </c>
      <c r="H31" s="73"/>
      <c r="I31" s="73" t="s">
        <v>24</v>
      </c>
      <c r="J31" s="75"/>
      <c r="K31" s="1"/>
    </row>
    <row r="32" spans="1:12" ht="38.25" x14ac:dyDescent="0.25">
      <c r="A32" s="6" t="s">
        <v>25</v>
      </c>
      <c r="B32" s="7" t="s">
        <v>26</v>
      </c>
      <c r="C32" s="7" t="s">
        <v>38</v>
      </c>
      <c r="D32" s="7" t="s">
        <v>39</v>
      </c>
      <c r="E32" s="7" t="s">
        <v>41</v>
      </c>
      <c r="F32" s="7" t="s">
        <v>42</v>
      </c>
      <c r="G32" s="7" t="s">
        <v>43</v>
      </c>
      <c r="H32" s="7" t="s">
        <v>44</v>
      </c>
      <c r="I32" s="7" t="s">
        <v>45</v>
      </c>
      <c r="J32" s="8" t="s">
        <v>46</v>
      </c>
      <c r="K32" s="1"/>
      <c r="L32" s="36"/>
    </row>
    <row r="33" spans="1:17" ht="60" x14ac:dyDescent="0.25">
      <c r="A33" s="28" t="s">
        <v>62</v>
      </c>
      <c r="B33" s="27" t="s">
        <v>63</v>
      </c>
      <c r="C33" s="26">
        <v>12200</v>
      </c>
      <c r="D33" s="37">
        <v>240662827</v>
      </c>
      <c r="E33" s="9">
        <v>2700</v>
      </c>
      <c r="F33" s="9">
        <v>100000000</v>
      </c>
      <c r="G33" s="40">
        <v>4498</v>
      </c>
      <c r="H33" s="9">
        <v>71126077.760000005</v>
      </c>
      <c r="I33" s="10">
        <f>+Tabla13[[#This Row],[Física 
(E)]]/Tabla13[[#This Row],[Física
(C)]]</f>
        <v>1.665925925925926</v>
      </c>
      <c r="J33" s="11">
        <f>+Tabla13[[#This Row],[Financiera 
 (F)]]/Tabla13[[#This Row],[Financiera
(D)]]</f>
        <v>0.71126077760000006</v>
      </c>
      <c r="K33" s="1"/>
      <c r="L33" s="36"/>
    </row>
    <row r="34" spans="1:17" x14ac:dyDescent="0.25">
      <c r="A34" s="12"/>
      <c r="B34" s="13"/>
      <c r="C34" s="14"/>
      <c r="D34" s="15"/>
      <c r="E34" s="15"/>
      <c r="F34" s="15"/>
      <c r="G34" s="16"/>
      <c r="H34" s="15"/>
      <c r="I34" s="10"/>
      <c r="J34" s="11"/>
      <c r="K34" s="1"/>
      <c r="L34" s="36"/>
    </row>
    <row r="35" spans="1:17" ht="15.75" x14ac:dyDescent="0.25">
      <c r="A35" s="46" t="s">
        <v>27</v>
      </c>
      <c r="B35" s="47"/>
      <c r="C35" s="47"/>
      <c r="D35" s="47"/>
      <c r="E35" s="47"/>
      <c r="F35" s="47"/>
      <c r="G35" s="47"/>
      <c r="H35" s="47"/>
      <c r="I35" s="47"/>
      <c r="J35" s="48"/>
      <c r="K35" s="1"/>
      <c r="L35" s="36"/>
    </row>
    <row r="36" spans="1:17" ht="15.75" x14ac:dyDescent="0.25">
      <c r="A36" s="49" t="s">
        <v>28</v>
      </c>
      <c r="B36" s="50"/>
      <c r="C36" s="50"/>
      <c r="D36" s="50"/>
      <c r="E36" s="50"/>
      <c r="F36" s="50"/>
      <c r="G36" s="50"/>
      <c r="H36" s="50"/>
      <c r="I36" s="50"/>
      <c r="J36" s="51"/>
      <c r="K36" s="1"/>
      <c r="L36" s="36"/>
    </row>
    <row r="37" spans="1:17" ht="25.5" customHeight="1" x14ac:dyDescent="0.25">
      <c r="A37" s="35" t="s">
        <v>29</v>
      </c>
      <c r="B37" s="86" t="s">
        <v>60</v>
      </c>
      <c r="C37" s="86"/>
      <c r="D37" s="86"/>
      <c r="E37" s="86"/>
      <c r="F37" s="86"/>
      <c r="G37" s="86"/>
      <c r="H37" s="86"/>
      <c r="I37" s="86"/>
      <c r="J37" s="86"/>
      <c r="K37" s="1"/>
    </row>
    <row r="38" spans="1:17" ht="61.5" customHeight="1" x14ac:dyDescent="0.25">
      <c r="A38" s="35" t="s">
        <v>30</v>
      </c>
      <c r="B38" s="86" t="s">
        <v>64</v>
      </c>
      <c r="C38" s="86"/>
      <c r="D38" s="86"/>
      <c r="E38" s="86"/>
      <c r="F38" s="86"/>
      <c r="G38" s="86"/>
      <c r="H38" s="86"/>
      <c r="I38" s="86"/>
      <c r="J38" s="86"/>
    </row>
    <row r="39" spans="1:17" ht="94.5" customHeight="1" x14ac:dyDescent="0.25">
      <c r="A39" s="35" t="s">
        <v>31</v>
      </c>
      <c r="B39" s="87" t="s">
        <v>72</v>
      </c>
      <c r="C39" s="87"/>
      <c r="D39" s="87"/>
      <c r="E39" s="87"/>
      <c r="F39" s="87"/>
      <c r="G39" s="87"/>
      <c r="H39" s="87"/>
      <c r="I39" s="87"/>
      <c r="J39" s="87"/>
    </row>
    <row r="40" spans="1:17" ht="74.25" customHeight="1" x14ac:dyDescent="0.25">
      <c r="A40" s="35" t="s">
        <v>32</v>
      </c>
      <c r="B40" s="87" t="s">
        <v>73</v>
      </c>
      <c r="C40" s="87"/>
      <c r="D40" s="87"/>
      <c r="E40" s="87"/>
      <c r="F40" s="87"/>
      <c r="G40" s="87"/>
      <c r="H40" s="87"/>
      <c r="I40" s="87"/>
      <c r="J40" s="87"/>
      <c r="L40" s="41"/>
      <c r="M40" s="41"/>
      <c r="N40" s="41"/>
      <c r="O40" s="41"/>
      <c r="P40" s="41"/>
      <c r="Q40" s="41"/>
    </row>
    <row r="41" spans="1:17" ht="17.25" customHeight="1" x14ac:dyDescent="0.25">
      <c r="A41" s="92"/>
      <c r="B41" s="93"/>
      <c r="C41" s="93"/>
      <c r="D41" s="93"/>
      <c r="E41" s="93"/>
      <c r="F41" s="93"/>
      <c r="G41" s="93"/>
      <c r="H41" s="93"/>
      <c r="I41" s="93"/>
      <c r="J41" s="94"/>
    </row>
    <row r="42" spans="1:17" ht="25.5" customHeight="1" x14ac:dyDescent="0.25">
      <c r="A42" s="35" t="s">
        <v>29</v>
      </c>
      <c r="B42" s="53" t="s">
        <v>62</v>
      </c>
      <c r="C42" s="53"/>
      <c r="D42" s="53"/>
      <c r="E42" s="53"/>
      <c r="F42" s="53"/>
      <c r="G42" s="53"/>
      <c r="H42" s="53"/>
      <c r="I42" s="53"/>
      <c r="J42" s="53"/>
    </row>
    <row r="43" spans="1:17" ht="57.75" customHeight="1" x14ac:dyDescent="0.25">
      <c r="A43" s="35" t="s">
        <v>30</v>
      </c>
      <c r="B43" s="87" t="s">
        <v>65</v>
      </c>
      <c r="C43" s="87"/>
      <c r="D43" s="87"/>
      <c r="E43" s="87"/>
      <c r="F43" s="87"/>
      <c r="G43" s="87"/>
      <c r="H43" s="87"/>
      <c r="I43" s="87"/>
      <c r="J43" s="87"/>
    </row>
    <row r="44" spans="1:17" ht="72.75" customHeight="1" x14ac:dyDescent="0.25">
      <c r="A44" s="35" t="s">
        <v>31</v>
      </c>
      <c r="B44" s="87" t="s">
        <v>71</v>
      </c>
      <c r="C44" s="87"/>
      <c r="D44" s="87"/>
      <c r="E44" s="87"/>
      <c r="F44" s="87"/>
      <c r="G44" s="87"/>
      <c r="H44" s="87"/>
      <c r="I44" s="87"/>
      <c r="J44" s="87"/>
    </row>
    <row r="45" spans="1:17" s="39" customFormat="1" ht="87" customHeight="1" x14ac:dyDescent="0.25">
      <c r="A45" s="38" t="s">
        <v>32</v>
      </c>
      <c r="B45" s="87" t="s">
        <v>75</v>
      </c>
      <c r="C45" s="87"/>
      <c r="D45" s="87"/>
      <c r="E45" s="87"/>
      <c r="F45" s="87"/>
      <c r="G45" s="87"/>
      <c r="H45" s="87"/>
      <c r="I45" s="87"/>
      <c r="J45" s="87"/>
      <c r="K45" s="5"/>
    </row>
    <row r="46" spans="1:17" ht="15.75" x14ac:dyDescent="0.25">
      <c r="A46" s="46" t="s">
        <v>33</v>
      </c>
      <c r="B46" s="47"/>
      <c r="C46" s="47"/>
      <c r="D46" s="47"/>
      <c r="E46" s="47"/>
      <c r="F46" s="47"/>
      <c r="G46" s="47"/>
      <c r="H46" s="47"/>
      <c r="I46" s="47"/>
      <c r="J46" s="48"/>
    </row>
    <row r="47" spans="1:17" ht="15.75" x14ac:dyDescent="0.25">
      <c r="A47" s="79" t="s">
        <v>34</v>
      </c>
      <c r="B47" s="80"/>
      <c r="C47" s="80"/>
      <c r="D47" s="80"/>
      <c r="E47" s="80"/>
      <c r="F47" s="80"/>
      <c r="G47" s="80"/>
      <c r="H47" s="80"/>
      <c r="I47" s="80"/>
      <c r="J47" s="81"/>
      <c r="K47" s="1"/>
    </row>
    <row r="48" spans="1:17" ht="100.5" customHeight="1" x14ac:dyDescent="0.25">
      <c r="A48" s="82" t="s">
        <v>74</v>
      </c>
      <c r="B48" s="83"/>
      <c r="C48" s="83"/>
      <c r="D48" s="83"/>
      <c r="E48" s="83"/>
      <c r="F48" s="83"/>
      <c r="G48" s="83"/>
      <c r="H48" s="83"/>
      <c r="I48" s="83"/>
      <c r="J48" s="84"/>
    </row>
    <row r="49" spans="1:10" ht="27.75" customHeight="1" x14ac:dyDescent="0.25">
      <c r="A49" s="20"/>
      <c r="B49" s="20"/>
      <c r="C49" s="20"/>
      <c r="D49" s="20"/>
      <c r="E49" s="20"/>
      <c r="F49" s="20"/>
      <c r="G49" s="20"/>
      <c r="H49" s="20"/>
      <c r="I49" s="20"/>
      <c r="J49" s="20"/>
    </row>
    <row r="50" spans="1:10" ht="30.75" customHeight="1" x14ac:dyDescent="0.25">
      <c r="A50" s="85" t="s">
        <v>40</v>
      </c>
      <c r="B50" s="85"/>
      <c r="C50" s="85"/>
      <c r="D50" s="85"/>
      <c r="E50" s="85"/>
      <c r="F50" s="85"/>
      <c r="G50" s="85"/>
      <c r="H50" s="85"/>
      <c r="I50" s="85"/>
      <c r="J50" s="85"/>
    </row>
  </sheetData>
  <mergeCells count="58">
    <mergeCell ref="B43:J43"/>
    <mergeCell ref="B44:J44"/>
    <mergeCell ref="B45:J45"/>
    <mergeCell ref="A41:J41"/>
    <mergeCell ref="C31:D31"/>
    <mergeCell ref="E31:F31"/>
    <mergeCell ref="G31:H31"/>
    <mergeCell ref="I31:J31"/>
    <mergeCell ref="B42:J42"/>
    <mergeCell ref="A46:J46"/>
    <mergeCell ref="A47:J47"/>
    <mergeCell ref="A48:J48"/>
    <mergeCell ref="A50:J50"/>
    <mergeCell ref="B9:J9"/>
    <mergeCell ref="B10:J10"/>
    <mergeCell ref="B21:J21"/>
    <mergeCell ref="A35:J35"/>
    <mergeCell ref="A36:J36"/>
    <mergeCell ref="B37:J37"/>
    <mergeCell ref="B38:J38"/>
    <mergeCell ref="B39:J39"/>
    <mergeCell ref="B40:J40"/>
    <mergeCell ref="A25:B25"/>
    <mergeCell ref="I25:J25"/>
    <mergeCell ref="A26:J26"/>
    <mergeCell ref="F24:H24"/>
    <mergeCell ref="C27:D27"/>
    <mergeCell ref="G27:H27"/>
    <mergeCell ref="I27:J27"/>
    <mergeCell ref="C25:E25"/>
    <mergeCell ref="F25:H25"/>
    <mergeCell ref="E27:F27"/>
    <mergeCell ref="A4:J4"/>
    <mergeCell ref="B8:J8"/>
    <mergeCell ref="B11:J11"/>
    <mergeCell ref="B12:J12"/>
    <mergeCell ref="A13:J13"/>
    <mergeCell ref="B1:J1"/>
    <mergeCell ref="B2:C2"/>
    <mergeCell ref="D2:H2"/>
    <mergeCell ref="B3:C3"/>
    <mergeCell ref="D3:H3"/>
    <mergeCell ref="L40:Q40"/>
    <mergeCell ref="C15:J15"/>
    <mergeCell ref="A5:J5"/>
    <mergeCell ref="A6:J6"/>
    <mergeCell ref="A7:J7"/>
    <mergeCell ref="C14:J14"/>
    <mergeCell ref="C16:J16"/>
    <mergeCell ref="A17:J17"/>
    <mergeCell ref="B18:J18"/>
    <mergeCell ref="B19:J19"/>
    <mergeCell ref="B20:J20"/>
    <mergeCell ref="A22:J22"/>
    <mergeCell ref="A23:J23"/>
    <mergeCell ref="A24:B24"/>
    <mergeCell ref="I24:J24"/>
    <mergeCell ref="C24:E24"/>
  </mergeCells>
  <phoneticPr fontId="21" type="noConversion"/>
  <dataValidations count="16">
    <dataValidation allowBlank="1" showInputMessage="1" showErrorMessage="1" prompt="Monto ejecutado en el trimestre" sqref="H34 H32 H28 H30" xr:uid="{00000000-0002-0000-0000-000000000000}"/>
    <dataValidation allowBlank="1" showInputMessage="1" showErrorMessage="1" prompt="Meta alcanzada en el trimestre" sqref="G28:G30 G32:G34" xr:uid="{00000000-0002-0000-0000-000001000000}"/>
    <dataValidation allowBlank="1" showInputMessage="1" showErrorMessage="1" prompt="Monto presupuestado para el producto" sqref="H29 F28:F29 E29 D30:F30 F32:F33 E33 D34:F34 D28 D32 H33" xr:uid="{00000000-0002-0000-0000-000002000000}"/>
    <dataValidation allowBlank="1" showInputMessage="1" showErrorMessage="1" prompt="Meta anual del indicador" sqref="E28 C28:C30 E32 C32:C34" xr:uid="{00000000-0002-0000-0000-000003000000}"/>
    <dataValidation allowBlank="1" showInputMessage="1" showErrorMessage="1" prompt="Nombre del indicador" sqref="B28:B30 B32:B34" xr:uid="{00000000-0002-0000-0000-000004000000}"/>
    <dataValidation allowBlank="1" showInputMessage="1" showErrorMessage="1" prompt="Nombre de cada producto" sqref="A28:A30 A32:A34"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8:J49" xr:uid="{00000000-0002-0000-0000-000008000000}"/>
    <dataValidation allowBlank="1" showInputMessage="1" showErrorMessage="1" prompt="De existir desvío, explicar razones." sqref="B45:J45 B40:J40" xr:uid="{00000000-0002-0000-0000-000009000000}"/>
    <dataValidation allowBlank="1" showInputMessage="1" showErrorMessage="1" prompt="1. Describir lo plasmado en el presupuesto_x000a_2. Describir lo alcanzado en términos financieros y de producción " sqref="B39:J39 B44:J44" xr:uid="{00000000-0002-0000-0000-00000A000000}"/>
    <dataValidation allowBlank="1" showInputMessage="1" showErrorMessage="1" prompt="¿En qué consiste el producto? su objetivo" sqref="B38:J38 B43:J43" xr:uid="{00000000-0002-0000-0000-00000B000000}"/>
    <dataValidation allowBlank="1" showInputMessage="1" showErrorMessage="1" prompt="Nombre del producto" sqref="B37:J37 B42:J42"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51" right="0.17" top="0.48" bottom="0.75" header="0.3" footer="0.3"/>
  <pageSetup scale="70" orientation="portrait" r:id="rId1"/>
  <ignoredErrors>
    <ignoredError sqref="I29:J29 I33:J33" unlockedFormula="1"/>
  </ignoredErrors>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Minerba Iliana Martínez Guzmán</cp:lastModifiedBy>
  <cp:lastPrinted>2025-01-15T19:58:14Z</cp:lastPrinted>
  <dcterms:created xsi:type="dcterms:W3CDTF">2021-03-22T15:50:10Z</dcterms:created>
  <dcterms:modified xsi:type="dcterms:W3CDTF">2025-01-15T19:58:24Z</dcterms:modified>
</cp:coreProperties>
</file>