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ownloads\"/>
    </mc:Choice>
  </mc:AlternateContent>
  <bookViews>
    <workbookView xWindow="0" yWindow="0" windowWidth="28800" windowHeight="12000" tabRatio="643" firstSheet="2" activeTab="2"/>
  </bookViews>
  <sheets>
    <sheet name="Ingresos y Egresos Octubre" sheetId="1" state="hidden" r:id="rId1"/>
    <sheet name="Gráfico1" sheetId="5" r:id="rId2"/>
    <sheet name="Ingresos y Egresos Nov. 2023" sheetId="3" r:id="rId3"/>
    <sheet name="resumen objetale" sheetId="2" state="hidden" r:id="rId4"/>
  </sheets>
  <definedNames>
    <definedName name="_xlnm._FilterDatabase" localSheetId="2" hidden="1">'Ingresos y Egresos Nov. 2023'!$A$7:$P$45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Nov. 2023'!$A$1:$P$48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K15" i="3" l="1"/>
  <c r="P16" i="3"/>
  <c r="O15" i="3"/>
  <c r="P8" i="3"/>
  <c r="P34" i="3"/>
  <c r="P47" i="3"/>
  <c r="N48" i="3"/>
  <c r="M48" i="3"/>
  <c r="I48" i="3"/>
  <c r="G48" i="3"/>
  <c r="F48" i="3"/>
  <c r="E48" i="3"/>
  <c r="D48" i="3"/>
  <c r="F50" i="3"/>
  <c r="E37" i="3"/>
  <c r="P41" i="3"/>
  <c r="P39" i="3"/>
  <c r="P38" i="3"/>
  <c r="P36" i="3"/>
  <c r="O37" i="3"/>
  <c r="O34" i="3"/>
  <c r="O25" i="3"/>
  <c r="O9" i="3"/>
  <c r="D9" i="3"/>
  <c r="E9" i="3"/>
  <c r="F9" i="3"/>
  <c r="G9" i="3"/>
  <c r="H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H48" i="3" s="1"/>
  <c r="P15" i="3" l="1"/>
  <c r="P48" i="3" s="1"/>
  <c r="C11" i="3"/>
  <c r="N46" i="3" l="1"/>
  <c r="N34" i="3"/>
  <c r="N15" i="3"/>
  <c r="N50" i="3" l="1"/>
  <c r="M34" i="3"/>
  <c r="J46" i="3" l="1"/>
  <c r="M46" i="3"/>
  <c r="M37" i="3"/>
  <c r="M25" i="3"/>
  <c r="M15" i="3"/>
  <c r="M50" i="3" l="1"/>
  <c r="J37" i="3"/>
  <c r="L15" i="3"/>
  <c r="L48" i="3" s="1"/>
  <c r="L25" i="3"/>
  <c r="L34" i="3"/>
  <c r="L37" i="3"/>
  <c r="L46" i="3"/>
  <c r="K48" i="3"/>
  <c r="K25" i="3"/>
  <c r="K34" i="3"/>
  <c r="K37" i="3"/>
  <c r="K46" i="3"/>
  <c r="J34" i="3"/>
  <c r="J15" i="3"/>
  <c r="J48" i="3" s="1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E15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P46" i="3" l="1"/>
  <c r="P25" i="3"/>
  <c r="L50" i="3"/>
  <c r="K50" i="3"/>
  <c r="P9" i="3"/>
  <c r="P37" i="3"/>
  <c r="C48" i="3"/>
  <c r="C49" i="3" s="1"/>
  <c r="H50" i="3"/>
  <c r="G50" i="3"/>
  <c r="I50" i="3"/>
  <c r="E50" i="3"/>
  <c r="J50" i="3"/>
  <c r="P49" i="3" l="1"/>
  <c r="D49" i="3"/>
  <c r="D50" i="3"/>
</calcChain>
</file>

<file path=xl/sharedStrings.xml><?xml version="1.0" encoding="utf-8"?>
<sst xmlns="http://schemas.openxmlformats.org/spreadsheetml/2006/main" count="1027" uniqueCount="473">
  <si>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</si>
  <si>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</si>
  <si>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</si>
  <si>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</si>
  <si>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</si>
  <si>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</si>
  <si>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</si>
  <si>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</si>
  <si>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</si>
  <si>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</si>
  <si>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</si>
  <si>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</si>
  <si>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</si>
  <si>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</si>
  <si>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</si>
  <si>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</si>
  <si>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</si>
  <si>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</si>
  <si>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</si>
  <si>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</si>
  <si>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</si>
  <si>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</si>
  <si>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</si>
  <si>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</si>
  <si>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</si>
  <si>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</si>
  <si>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</si>
  <si>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</si>
  <si>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</si>
  <si>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</si>
  <si>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</si>
  <si>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</si>
  <si>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</si>
  <si>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</si>
  <si>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</si>
  <si>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</si>
  <si>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</si>
  <si>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</si>
  <si>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</si>
  <si>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</si>
  <si>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</si>
  <si>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</si>
  <si>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</si>
  <si>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</si>
  <si>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</si>
  <si>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</si>
  <si>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</si>
  <si>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</si>
  <si>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</si>
  <si>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</si>
  <si>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</si>
  <si>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</si>
  <si>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</si>
  <si>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</si>
  <si>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</si>
  <si>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</si>
  <si>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</si>
  <si>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</si>
  <si>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</si>
  <si>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</si>
  <si>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</si>
  <si>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</si>
  <si>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</si>
  <si>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</si>
  <si>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</si>
  <si>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</si>
  <si>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</si>
  <si>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</si>
  <si>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</si>
  <si>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</si>
  <si>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</si>
  <si>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</si>
  <si>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</si>
  <si>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</si>
  <si>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</si>
  <si>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</si>
  <si>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</si>
  <si>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</si>
  <si>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</si>
  <si>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</si>
  <si>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</si>
  <si>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</si>
  <si>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</si>
  <si>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</si>
  <si>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</si>
  <si>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</si>
  <si>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</si>
  <si>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</si>
  <si>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</si>
  <si>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</si>
  <si>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</si>
  <si>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</si>
  <si>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</si>
  <si>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</si>
  <si>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</si>
  <si>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</si>
  <si>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</si>
  <si>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</si>
  <si>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</si>
  <si>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</si>
  <si>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</si>
  <si>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</si>
  <si>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</si>
  <si>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</si>
  <si>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</si>
  <si>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</si>
  <si>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</si>
  <si>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</si>
  <si>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</si>
  <si>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</si>
  <si>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</si>
  <si>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</si>
  <si>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</si>
  <si>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</si>
  <si>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</si>
  <si>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</si>
  <si>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</si>
  <si>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</si>
  <si>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</si>
  <si>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</si>
  <si>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</si>
  <si>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</si>
  <si>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</si>
  <si>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</si>
  <si>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</si>
  <si>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</si>
  <si>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</si>
  <si>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</si>
  <si>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</si>
  <si>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</si>
  <si>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</si>
  <si>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</si>
  <si>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</si>
  <si>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</si>
  <si>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</si>
  <si>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</si>
  <si>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</si>
  <si>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</si>
  <si>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</si>
  <si>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</si>
  <si>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</si>
  <si>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</si>
  <si>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</si>
  <si>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</si>
  <si>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</si>
  <si>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</si>
  <si>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</si>
  <si>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</si>
  <si>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</si>
  <si>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</si>
  <si>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</si>
  <si>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</si>
  <si>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</si>
  <si>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</si>
  <si>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</si>
  <si>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</si>
  <si>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</si>
  <si>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</si>
  <si>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</si>
  <si>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</si>
  <si>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</si>
  <si>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</si>
  <si>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</si>
  <si>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</si>
  <si>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</si>
  <si>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</si>
  <si>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</si>
  <si>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</si>
  <si>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</si>
  <si>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</si>
  <si>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</si>
  <si>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</si>
  <si>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</si>
  <si>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</si>
  <si>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</si>
  <si>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</si>
  <si>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</si>
  <si>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</si>
  <si>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</si>
  <si>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</si>
  <si>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</si>
  <si>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</si>
  <si>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</si>
  <si>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</si>
  <si>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</si>
  <si>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</si>
  <si>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</si>
  <si>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</si>
  <si>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</si>
  <si>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</si>
  <si>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</si>
  <si>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</si>
  <si>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</si>
  <si>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</si>
  <si>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</si>
  <si>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</si>
  <si>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</si>
  <si>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</si>
  <si>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</si>
  <si>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</si>
  <si>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</si>
  <si>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</si>
  <si>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</si>
  <si>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</si>
  <si>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</si>
  <si>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</si>
  <si>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</si>
  <si>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</si>
  <si>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</si>
  <si>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</si>
  <si>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</si>
  <si>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</si>
  <si>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</si>
  <si>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</si>
  <si>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</si>
  <si>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</si>
  <si>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</si>
  <si>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</si>
  <si>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</si>
  <si>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</si>
  <si>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</si>
  <si>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</si>
  <si>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</si>
  <si>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</si>
  <si>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</si>
  <si>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</si>
  <si>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</si>
  <si>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</si>
  <si>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</si>
  <si>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</si>
  <si>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</si>
  <si>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</si>
  <si>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</si>
  <si>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</si>
  <si>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</si>
  <si>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</si>
  <si>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</si>
  <si>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</si>
  <si>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</si>
  <si>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</si>
  <si>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</si>
  <si>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</si>
  <si>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</si>
  <si>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</si>
  <si>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</si>
  <si>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</si>
  <si>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</si>
  <si>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</si>
  <si>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</si>
  <si>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</si>
  <si>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</si>
  <si>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</si>
  <si>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</si>
  <si>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</si>
  <si>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</si>
  <si>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</si>
  <si>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</si>
  <si>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</si>
  <si>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</si>
  <si>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</si>
  <si>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</si>
  <si>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</si>
  <si>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</si>
  <si>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</si>
  <si>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</si>
  <si>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</si>
  <si>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</si>
  <si>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</si>
  <si>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</si>
  <si>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</si>
  <si>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</si>
  <si>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</si>
  <si>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</si>
  <si>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</si>
  <si>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</si>
  <si>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</si>
  <si>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</si>
  <si>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</si>
  <si>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</si>
  <si>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</si>
  <si>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</si>
  <si>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</si>
  <si>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</si>
  <si>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</si>
  <si>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</si>
  <si>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</si>
  <si>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</si>
  <si>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</si>
  <si>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</si>
  <si>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</si>
  <si>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</si>
  <si>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</si>
  <si>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</si>
  <si>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</si>
  <si>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</si>
  <si>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</si>
  <si>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</si>
  <si>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</si>
  <si>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</si>
  <si>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</si>
  <si>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</si>
  <si>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</si>
  <si>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</si>
  <si>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</si>
  <si>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</si>
  <si>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</si>
  <si>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</si>
  <si>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</si>
  <si>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</si>
  <si>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</si>
  <si>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</si>
  <si>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</si>
  <si>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</si>
  <si>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</si>
  <si>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</si>
  <si>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</si>
  <si>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</si>
  <si>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</si>
  <si>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</si>
  <si>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</si>
  <si>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</si>
  <si>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</si>
  <si>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</si>
  <si>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</si>
  <si>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</si>
  <si>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</si>
  <si>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</si>
  <si>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</si>
  <si>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</si>
  <si>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</si>
  <si>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</si>
  <si>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</si>
  <si>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</si>
  <si>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</si>
  <si>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</si>
  <si>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</si>
  <si>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</si>
  <si>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</si>
  <si>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</si>
  <si>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</si>
  <si>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</si>
  <si>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</si>
  <si>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</si>
  <si>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</si>
  <si>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</si>
  <si>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</si>
  <si>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</si>
  <si>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</si>
  <si>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</si>
  <si>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</si>
  <si>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</si>
  <si>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</si>
  <si>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</si>
  <si>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</si>
  <si>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</si>
  <si>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</si>
  <si>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</si>
  <si>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</si>
  <si>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</si>
  <si>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</si>
  <si>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</si>
  <si>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</si>
  <si>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</si>
  <si>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</si>
  <si>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</si>
  <si>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</si>
  <si>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</si>
  <si>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</si>
  <si>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</si>
  <si>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</si>
  <si>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</si>
  <si>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</si>
  <si>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</si>
  <si>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</si>
  <si>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</si>
  <si>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</si>
  <si>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</si>
  <si>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</si>
  <si>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</si>
  <si>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</si>
  <si>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</si>
  <si>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</si>
  <si>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</si>
  <si>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</si>
  <si>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</si>
  <si>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</si>
  <si>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</si>
  <si>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</si>
  <si>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</si>
  <si>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</si>
  <si>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</si>
  <si>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</si>
  <si>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</si>
  <si>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</si>
  <si>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</si>
  <si>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</si>
  <si>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</si>
  <si>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</si>
  <si>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</si>
  <si>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</si>
  <si>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</si>
  <si>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</si>
  <si>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</si>
  <si>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</si>
  <si>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</si>
  <si>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</si>
  <si>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</si>
  <si>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</si>
  <si>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</si>
  <si>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</si>
  <si>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</si>
  <si>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</si>
  <si>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</si>
  <si>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</si>
  <si>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</si>
  <si>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</si>
  <si>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</si>
  <si>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</si>
  <si>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</si>
  <si>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</si>
  <si>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</si>
  <si>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</si>
  <si>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</si>
  <si>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</si>
  <si>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</si>
  <si>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</si>
  <si>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</si>
  <si>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</si>
  <si>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</si>
  <si>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</si>
  <si>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</si>
  <si>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</si>
  <si>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</si>
  <si>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</si>
  <si>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</si>
  <si>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</si>
  <si>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</si>
  <si>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</si>
  <si>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</si>
  <si>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</si>
  <si>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</si>
  <si>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</si>
  <si>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</si>
  <si>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</si>
  <si>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</si>
  <si>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</si>
  <si>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</si>
  <si>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</si>
  <si>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</si>
  <si>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</si>
  <si>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</si>
  <si>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</si>
  <si>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</si>
  <si>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</si>
  <si>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</si>
  <si>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</si>
  <si>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</si>
  <si>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</si>
  <si>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</si>
  <si>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</si>
  <si>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</si>
  <si>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</si>
  <si>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</si>
  <si>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</si>
  <si>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</si>
  <si>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</si>
  <si>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</si>
  <si>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</si>
  <si>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</si>
  <si>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</si>
  <si>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</si>
  <si>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 xml:space="preserve"> 3,722,333.32
</t>
  </si>
  <si>
    <t>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</si>
</sst>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Nov. 2023'!$C$7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Nov. 2023'!$D$7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2023'!$D$8:$D$45</c:f>
              <c:numCache>
                <c:formatCode>#,##0.00</c:formatCode>
                <c:ptCount val="38"/>
                <c:pt idx="0" formatCode="_(* #,##0.00_);_(* \(#,##0.00\);_(* &quot;-&quot;??_);_(@_)">
                  <c:v>27079582.02</c:v>
                </c:pt>
                <c:pt idx="1">
                  <c:v>26349586.380000003</c:v>
                </c:pt>
                <c:pt idx="2">
                  <c:v>22560349.93</c:v>
                </c:pt>
                <c:pt idx="3" formatCode="_(* #,##0.00_);_(* \(#,##0.00\);_(* &quot;-&quot;??_);_(@_)">
                  <c:v>352729.76</c:v>
                </c:pt>
                <c:pt idx="4" formatCode="0.00">
                  <c:v>0</c:v>
                </c:pt>
                <c:pt idx="5" formatCode="_(* #,##0.00_);_(* \(#,##0.00\);_(* &quot;-&quot;??_);_(@_)">
                  <c:v>10000</c:v>
                </c:pt>
                <c:pt idx="6" formatCode="_(* #,##0.00_);_(* \(#,##0.00\);_(* &quot;-&quot;??_);_(@_)">
                  <c:v>3426506.69</c:v>
                </c:pt>
                <c:pt idx="7">
                  <c:v>729995.64</c:v>
                </c:pt>
                <c:pt idx="8" formatCode="_(* #,##0.00_);_(* \(#,##0.00\);_(* &quot;-&quot;??_);_(@_)">
                  <c:v>488043.87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_(* #,##0.00_);_(* \(#,##0.00\);_(* &quot;-&quot;??_);_(@_)">
                  <c:v>241951.77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Nov. 2023'!$E$7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2023'!$E$8:$E$45</c:f>
              <c:numCache>
                <c:formatCode>#,##0.00</c:formatCode>
                <c:ptCount val="38"/>
                <c:pt idx="0" formatCode="_(* #,##0.00_);_(* \(#,##0.00\);_(* &quot;-&quot;??_);_(@_)">
                  <c:v>44483088.409999996</c:v>
                </c:pt>
                <c:pt idx="1">
                  <c:v>34940722.119999997</c:v>
                </c:pt>
                <c:pt idx="2" formatCode="_(* #,##0.00_);_(* \(#,##0.00\);_(* &quot;-&quot;??_);_(@_)">
                  <c:v>29789186.640000001</c:v>
                </c:pt>
                <c:pt idx="3" formatCode="_(* #,##0.00_);_(* \(#,##0.00\);_(* &quot;-&quot;??_);_(@_)">
                  <c:v>620674.4</c:v>
                </c:pt>
                <c:pt idx="4" formatCode="_(* #,##0.00_);_(* \(#,##0.00\);_(* &quot;-&quot;??_);_(@_)">
                  <c:v>35385.65</c:v>
                </c:pt>
                <c:pt idx="5" formatCode="0.00">
                  <c:v>0</c:v>
                </c:pt>
                <c:pt idx="6" formatCode="_(* #,##0.00_);_(* \(#,##0.00\);_(* &quot;-&quot;??_);_(@_)">
                  <c:v>4495475.43</c:v>
                </c:pt>
                <c:pt idx="7">
                  <c:v>6554315.1699999999</c:v>
                </c:pt>
                <c:pt idx="8" formatCode="_(* #,##0.00_);_(* \(#,##0.00\);_(* &quot;-&quot;??_);_(@_)">
                  <c:v>1637093.13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2504100</c:v>
                </c:pt>
                <c:pt idx="13" formatCode="_(* #,##0.00_);_(* \(#,##0.00\);_(* &quot;-&quot;??_);_(@_)">
                  <c:v>317031.65999999997</c:v>
                </c:pt>
                <c:pt idx="14" formatCode="_(* #,##0.00_);_(* \(#,##0.00\);_(* &quot;-&quot;??_);_(@_)">
                  <c:v>2006090.38</c:v>
                </c:pt>
                <c:pt idx="15" formatCode="_(* #,##0.00_);_(* \(#,##0.00\);_(* &quot;-&quot;??_);_(@_)">
                  <c:v>90000</c:v>
                </c:pt>
                <c:pt idx="16" formatCode="0.00">
                  <c:v>0</c:v>
                </c:pt>
                <c:pt idx="17">
                  <c:v>517782.13</c:v>
                </c:pt>
                <c:pt idx="18" formatCode="0.00">
                  <c:v>0</c:v>
                </c:pt>
                <c:pt idx="19" formatCode="_(* #,##0.00_);_(* \(#,##0.00\);_(* &quot;-&quot;??_);_(@_)">
                  <c:v>401200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_(* #,##0.00_);_(* \(#,##0.00\);_(* &quot;-&quot;??_);_(@_)">
                  <c:v>116582.13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8" formatCode="0.00">
                  <c:v>0</c:v>
                </c:pt>
                <c:pt idx="29" formatCode="_(* #,##0.00_);_(* \(#,##0.00\);_(* &quot;-&quot;??_);_(@_)">
                  <c:v>1088333.56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1088333.56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Nov. 2023'!$F$7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2023'!$F$8:$F$45</c:f>
              <c:numCache>
                <c:formatCode>#,##0.00</c:formatCode>
                <c:ptCount val="38"/>
                <c:pt idx="0" formatCode="_(* #,##0.00_);_(* \(#,##0.00\);_(* &quot;-&quot;??_);_(@_)">
                  <c:v>54065104.079999998</c:v>
                </c:pt>
                <c:pt idx="1">
                  <c:v>38372796.68</c:v>
                </c:pt>
                <c:pt idx="2" formatCode="_(* #,##0.00_);_(* \(#,##0.00\);_(* &quot;-&quot;??_);_(@_)">
                  <c:v>32780383.620000001</c:v>
                </c:pt>
                <c:pt idx="3" formatCode="_(* #,##0.00_);_(* \(#,##0.00\);_(* &quot;-&quot;??_);_(@_)">
                  <c:v>596079.49</c:v>
                </c:pt>
                <c:pt idx="4" formatCode="_(* #,##0.00_);_(* \(#,##0.00\);_(* &quot;-&quot;??_);_(@_)">
                  <c:v>14918.45</c:v>
                </c:pt>
                <c:pt idx="5" formatCode="_(* #,##0.00_);_(* \(#,##0.00\);_(* &quot;-&quot;??_);_(@_)">
                  <c:v>20000</c:v>
                </c:pt>
                <c:pt idx="6" formatCode="_(* #,##0.00_);_(* \(#,##0.00\);_(* &quot;-&quot;??_);_(@_)">
                  <c:v>4961415.12</c:v>
                </c:pt>
                <c:pt idx="7">
                  <c:v>9177758.3299999982</c:v>
                </c:pt>
                <c:pt idx="8" formatCode="_(* #,##0.00_);_(* \(#,##0.00\);_(* &quot;-&quot;??_);_(@_)">
                  <c:v>2220933.4900000002</c:v>
                </c:pt>
                <c:pt idx="9" formatCode="_(* #,##0.00_);_(* \(#,##0.00\);_(* &quot;-&quot;??_);_(@_)">
                  <c:v>177000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_(* #,##0.00_);_(* \(#,##0.00\);_(* &quot;-&quot;??_);_(@_)">
                  <c:v>4726793.42</c:v>
                </c:pt>
                <c:pt idx="13" formatCode="_(* #,##0.00_);_(* \(#,##0.00\);_(* &quot;-&quot;??_);_(@_)">
                  <c:v>287484.27</c:v>
                </c:pt>
                <c:pt idx="14" formatCode="_(* #,##0.00_);_(* \(#,##0.00\);_(* &quot;-&quot;??_);_(@_)">
                  <c:v>589532.13</c:v>
                </c:pt>
                <c:pt idx="15" formatCode="_(* #,##0.00_);_(* \(#,##0.00\);_(* &quot;-&quot;??_);_(@_)">
                  <c:v>524045</c:v>
                </c:pt>
                <c:pt idx="16" formatCode="_(* #,##0.00_);_(* \(#,##0.00\);_(* &quot;-&quot;??_);_(@_)">
                  <c:v>651970.02</c:v>
                </c:pt>
                <c:pt idx="17">
                  <c:v>2819159.24</c:v>
                </c:pt>
                <c:pt idx="18" formatCode="_(* #,##0.00_);_(* \(#,##0.00\);_(* &quot;-&quot;??_);_(@_)">
                  <c:v>92976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_(* #,##0.00_);_(* \(#,##0.00\);_(* &quot;-&quot;??_);_(@_)">
                  <c:v>287945.01</c:v>
                </c:pt>
                <c:pt idx="23" formatCode="_(* #,##0.00_);_(* \(#,##0.00\);_(* &quot;-&quot;??_);_(@_)">
                  <c:v>165613</c:v>
                </c:pt>
                <c:pt idx="24" formatCode="_(* #,##0.00_);_(* \(#,##0.00\);_(* &quot;-&quot;??_);_(@_)">
                  <c:v>398180.17</c:v>
                </c:pt>
                <c:pt idx="25" formatCode="_(* #,##0.00_);_(* \(#,##0.00\);_(* &quot;-&quot;??_);_(@_)">
                  <c:v>1874445.06</c:v>
                </c:pt>
                <c:pt idx="26" formatCode="_(* #,##0.00_);_(* \(#,##0.00\);_(* &quot;-&quot;??_);_(@_)">
                  <c:v>158795.31</c:v>
                </c:pt>
                <c:pt idx="27" formatCode="_(* #,##0.00_);_(* \(#,##0.00\);_(* &quot;-&quot;??_);_(@_)">
                  <c:v>158795.31</c:v>
                </c:pt>
                <c:pt idx="28" formatCode="0.00">
                  <c:v>0</c:v>
                </c:pt>
                <c:pt idx="29" formatCode="_(* #,##0.00_);_(* \(#,##0.00\);_(* &quot;-&quot;??_);_(@_)">
                  <c:v>3925087.75</c:v>
                </c:pt>
                <c:pt idx="30" formatCode="_(* #,##0.00_);_(* \(#,##0.00\);_(* &quot;-&quot;??_);_(@_)">
                  <c:v>2244228.48</c:v>
                </c:pt>
                <c:pt idx="31" formatCode="0.00">
                  <c:v>1531235.27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_(* #,##0.00_);_(* \(#,##0.00\);_(* &quot;-&quot;??_);_(@_)">
                  <c:v>149624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Nov. 2023'!$G$7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2023'!$G$8:$G$45</c:f>
              <c:numCache>
                <c:formatCode>#,##0.00</c:formatCode>
                <c:ptCount val="38"/>
                <c:pt idx="0" formatCode="_(* #,##0.00_);_(* \(#,##0.00\);_(* &quot;-&quot;??_);_(@_)">
                  <c:v>76683086.689999998</c:v>
                </c:pt>
                <c:pt idx="1">
                  <c:v>57025282.640000001</c:v>
                </c:pt>
                <c:pt idx="2" formatCode="_(* #,##0.00_);_(* \(#,##0.00\);_(* &quot;-&quot;??_);_(@_)">
                  <c:v>31925292.260000002</c:v>
                </c:pt>
                <c:pt idx="3" formatCode="_(* #,##0.00_);_(* \(#,##0.00\);_(* &quot;-&quot;??_);_(@_)">
                  <c:v>20242369.66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4857620.72</c:v>
                </c:pt>
                <c:pt idx="7">
                  <c:v>10230102.609999999</c:v>
                </c:pt>
                <c:pt idx="8" formatCode="_(* #,##0.00_);_(* \(#,##0.00\);_(* &quot;-&quot;??_);_(@_)">
                  <c:v>3045833.9</c:v>
                </c:pt>
                <c:pt idx="9" formatCode="_(* #,##0.00_);_(* \(#,##0.00\);_(* &quot;-&quot;??_);_(@_)">
                  <c:v>801723.61</c:v>
                </c:pt>
                <c:pt idx="10" formatCode="_(* #,##0.00_);_(* \(#,##0.00\);_(* &quot;-&quot;??_);_(@_)">
                  <c:v>425250</c:v>
                </c:pt>
                <c:pt idx="11" formatCode="0.00">
                  <c:v>0</c:v>
                </c:pt>
                <c:pt idx="12" formatCode="_(* #,##0.00_);_(* \(#,##0.00\);_(* &quot;-&quot;??_);_(@_)">
                  <c:v>3981076.92</c:v>
                </c:pt>
                <c:pt idx="13" formatCode="_(* #,##0.00_);_(* \(#,##0.00\);_(* &quot;-&quot;??_);_(@_)">
                  <c:v>287875.18</c:v>
                </c:pt>
                <c:pt idx="14" formatCode="_(* #,##0.00_);_(* \(#,##0.00\);_(* &quot;-&quot;??_);_(@_)">
                  <c:v>1368125</c:v>
                </c:pt>
                <c:pt idx="15" formatCode="_(* #,##0.00_);_(* \(#,##0.00\);_(* &quot;-&quot;??_);_(@_)">
                  <c:v>150888</c:v>
                </c:pt>
                <c:pt idx="16" formatCode="_(* #,##0.00_);_(* \(#,##0.00\);_(* &quot;-&quot;??_);_(@_)">
                  <c:v>169330</c:v>
                </c:pt>
                <c:pt idx="17">
                  <c:v>6819781.3799999999</c:v>
                </c:pt>
                <c:pt idx="18" formatCode="_(* #,##0.00_);_(* \(#,##0.00\);_(* &quot;-&quot;??_);_(@_)">
                  <c:v>469332.26</c:v>
                </c:pt>
                <c:pt idx="19" formatCode="0.00">
                  <c:v>0</c:v>
                </c:pt>
                <c:pt idx="20" formatCode="_(* #,##0.00_);_(* \(#,##0.00\);_(* &quot;-&quot;??_);_(@_)">
                  <c:v>466925.15</c:v>
                </c:pt>
                <c:pt idx="21" formatCode="0.00">
                  <c:v>0</c:v>
                </c:pt>
                <c:pt idx="22" formatCode="_(* #,##0.00_);_(* \(#,##0.00\);_(* &quot;-&quot;??_);_(@_)">
                  <c:v>19186.8</c:v>
                </c:pt>
                <c:pt idx="23" formatCode="0.00">
                  <c:v>0</c:v>
                </c:pt>
                <c:pt idx="24" formatCode="_(* #,##0.00_);_(* \(#,##0.00\);_(* &quot;-&quot;??_);_(@_)">
                  <c:v>4508166.71</c:v>
                </c:pt>
                <c:pt idx="25" formatCode="_(* #,##0.00_);_(* \(#,##0.00\);_(* &quot;-&quot;??_);_(@_)">
                  <c:v>1356170.46</c:v>
                </c:pt>
                <c:pt idx="26" formatCode="_(* #,##0.00_);_(* \(#,##0.00\);_(* &quot;-&quot;??_);_(@_)">
                  <c:v>48571.42</c:v>
                </c:pt>
                <c:pt idx="27" formatCode="0.00">
                  <c:v>48571.42</c:v>
                </c:pt>
                <c:pt idx="28" formatCode="0.00">
                  <c:v>0</c:v>
                </c:pt>
                <c:pt idx="29" formatCode="_(* #,##0.00_);_(* \(#,##0.00\);_(* &quot;-&quot;??_);_(@_)">
                  <c:v>2597455.48</c:v>
                </c:pt>
                <c:pt idx="30" formatCode="0.00">
                  <c:v>1304499.27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1292956.21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Nov. 2023'!$H$7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2023'!$H$8:$H$45</c:f>
              <c:numCache>
                <c:formatCode>#,##0.00</c:formatCode>
                <c:ptCount val="38"/>
                <c:pt idx="0" formatCode="_(* #,##0.00_);_(* \(#,##0.00\);_(* &quot;-&quot;??_);_(@_)">
                  <c:v>52257985.049999997</c:v>
                </c:pt>
                <c:pt idx="1">
                  <c:v>35627066.200000003</c:v>
                </c:pt>
                <c:pt idx="2" formatCode="0.00">
                  <c:v>30442852.629999999</c:v>
                </c:pt>
                <c:pt idx="3" formatCode="0.00">
                  <c:v>512149.1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4672064.47</c:v>
                </c:pt>
                <c:pt idx="7">
                  <c:v>11220033.93</c:v>
                </c:pt>
                <c:pt idx="8" formatCode="0.00">
                  <c:v>2726491.55</c:v>
                </c:pt>
                <c:pt idx="9" formatCode="0.00">
                  <c:v>494361</c:v>
                </c:pt>
                <c:pt idx="10" formatCode="0.00">
                  <c:v>199300</c:v>
                </c:pt>
                <c:pt idx="11" formatCode="0.00">
                  <c:v>0</c:v>
                </c:pt>
                <c:pt idx="12" formatCode="0.00">
                  <c:v>3418919.6</c:v>
                </c:pt>
                <c:pt idx="13" formatCode="0.00">
                  <c:v>2633116.33</c:v>
                </c:pt>
                <c:pt idx="14" formatCode="0.00">
                  <c:v>1430118.45</c:v>
                </c:pt>
                <c:pt idx="15" formatCode="0.00">
                  <c:v>261572</c:v>
                </c:pt>
                <c:pt idx="16" formatCode="0.00">
                  <c:v>56155</c:v>
                </c:pt>
                <c:pt idx="17">
                  <c:v>1780479.97</c:v>
                </c:pt>
                <c:pt idx="18" formatCode="0.00">
                  <c:v>224662</c:v>
                </c:pt>
                <c:pt idx="19" formatCode="0.00">
                  <c:v>0</c:v>
                </c:pt>
                <c:pt idx="20" formatCode="0.00">
                  <c:v>124550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13991.86</c:v>
                </c:pt>
                <c:pt idx="24" formatCode="0.00">
                  <c:v>198625.32</c:v>
                </c:pt>
                <c:pt idx="25" formatCode="0.00">
                  <c:v>1218650.79</c:v>
                </c:pt>
                <c:pt idx="26" formatCode="_(* #,##0.00_);_(* \(#,##0.00\);_(* &quot;-&quot;??_);_(@_)">
                  <c:v>55000</c:v>
                </c:pt>
                <c:pt idx="27" formatCode="0.00">
                  <c:v>55000</c:v>
                </c:pt>
                <c:pt idx="28" formatCode="0.00">
                  <c:v>0</c:v>
                </c:pt>
                <c:pt idx="29" formatCode="_(* #,##0.00_);_(* \(#,##0.00\);_(* &quot;-&quot;??_);_(@_)">
                  <c:v>3182788.88</c:v>
                </c:pt>
                <c:pt idx="30" formatCode="0.00">
                  <c:v>687347</c:v>
                </c:pt>
                <c:pt idx="31" formatCode="0.00">
                  <c:v>580133.43000000005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907500.24</c:v>
                </c:pt>
                <c:pt idx="35" formatCode="0.00">
                  <c:v>1007808.21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Nov. 2023'!$I$7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2023'!$I$8:$I$45</c:f>
              <c:numCache>
                <c:formatCode>#,##0.00</c:formatCode>
                <c:ptCount val="38"/>
                <c:pt idx="0" formatCode="_(* #,##0.00_);_(* \(#,##0.00\);_(* &quot;-&quot;??_);_(@_)">
                  <c:v>58783771.619999997</c:v>
                </c:pt>
                <c:pt idx="1">
                  <c:v>39854325.239999995</c:v>
                </c:pt>
                <c:pt idx="2" formatCode="0.00">
                  <c:v>34425794.579999998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25000</c:v>
                </c:pt>
                <c:pt idx="6" formatCode="0.00">
                  <c:v>5228530.66</c:v>
                </c:pt>
                <c:pt idx="7">
                  <c:v>8955406.4000000004</c:v>
                </c:pt>
                <c:pt idx="8" formatCode="0.00">
                  <c:v>2556986.13</c:v>
                </c:pt>
                <c:pt idx="9" formatCode="0.00">
                  <c:v>537372</c:v>
                </c:pt>
                <c:pt idx="10" formatCode="0.00">
                  <c:v>0</c:v>
                </c:pt>
                <c:pt idx="11" formatCode="0.00">
                  <c:v>200000</c:v>
                </c:pt>
                <c:pt idx="12" formatCode="0.00">
                  <c:v>3848649.21</c:v>
                </c:pt>
                <c:pt idx="13" formatCode="0.00">
                  <c:v>342639.65</c:v>
                </c:pt>
                <c:pt idx="14" formatCode="0.00">
                  <c:v>653253.9</c:v>
                </c:pt>
                <c:pt idx="15" formatCode="0.00">
                  <c:v>623489.11</c:v>
                </c:pt>
                <c:pt idx="16" formatCode="0.00">
                  <c:v>193016.4</c:v>
                </c:pt>
                <c:pt idx="17">
                  <c:v>1641307.59</c:v>
                </c:pt>
                <c:pt idx="18" formatCode="0.00">
                  <c:v>79716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22633.58</c:v>
                </c:pt>
                <c:pt idx="24" formatCode="0.00">
                  <c:v>0</c:v>
                </c:pt>
                <c:pt idx="25" formatCode="0.00">
                  <c:v>1538958.01</c:v>
                </c:pt>
                <c:pt idx="26" formatCode="_(* #,##0.00_);_(* \(#,##0.00\);_(* &quot;-&quot;??_);_(@_)">
                  <c:v>353170.17</c:v>
                </c:pt>
                <c:pt idx="27" formatCode="0.00">
                  <c:v>353170.17</c:v>
                </c:pt>
                <c:pt idx="28" formatCode="0.00">
                  <c:v>0</c:v>
                </c:pt>
                <c:pt idx="29" formatCode="_(* #,##0.00_);_(* \(#,##0.00\);_(* &quot;-&quot;??_);_(@_)">
                  <c:v>7979562.2199999997</c:v>
                </c:pt>
                <c:pt idx="30" formatCode="0.00">
                  <c:v>6853233</c:v>
                </c:pt>
                <c:pt idx="31" formatCode="0.00">
                  <c:v>0</c:v>
                </c:pt>
                <c:pt idx="32" formatCode="0.00">
                  <c:v>42924.2</c:v>
                </c:pt>
                <c:pt idx="33" formatCode="0.00">
                  <c:v>0</c:v>
                </c:pt>
                <c:pt idx="34" formatCode="0.00">
                  <c:v>99405.02</c:v>
                </c:pt>
                <c:pt idx="35" formatCode="0.00">
                  <c:v>0</c:v>
                </c:pt>
                <c:pt idx="36" formatCode="0.00">
                  <c:v>984000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Nov. 2023'!$J$7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2023'!$J$8:$J$45</c:f>
              <c:numCache>
                <c:formatCode>#,##0.00</c:formatCode>
                <c:ptCount val="38"/>
                <c:pt idx="0" formatCode="_(* #,##0.00_);_(* \(#,##0.00\);_(* &quot;-&quot;??_);_(@_)">
                  <c:v>58152458.869999997</c:v>
                </c:pt>
                <c:pt idx="1">
                  <c:v>41262313.799999997</c:v>
                </c:pt>
                <c:pt idx="2" formatCode="0.00">
                  <c:v>35098353.240000002</c:v>
                </c:pt>
                <c:pt idx="3" formatCode="0.00">
                  <c:v>874314.26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5289646.3</c:v>
                </c:pt>
                <c:pt idx="7">
                  <c:v>9378238.9200000018</c:v>
                </c:pt>
                <c:pt idx="8" formatCode="0.00">
                  <c:v>2415607.87</c:v>
                </c:pt>
                <c:pt idx="9" formatCode="0.00">
                  <c:v>1945585.72</c:v>
                </c:pt>
                <c:pt idx="10" formatCode="0.00">
                  <c:v>215935</c:v>
                </c:pt>
                <c:pt idx="11" formatCode="0.00">
                  <c:v>800000</c:v>
                </c:pt>
                <c:pt idx="12" formatCode="0.00">
                  <c:v>1907413.05</c:v>
                </c:pt>
                <c:pt idx="13" formatCode="0.00">
                  <c:v>289560.75</c:v>
                </c:pt>
                <c:pt idx="14" formatCode="0.00">
                  <c:v>943822.5</c:v>
                </c:pt>
                <c:pt idx="15" formatCode="0.00">
                  <c:v>758857.63</c:v>
                </c:pt>
                <c:pt idx="16" formatCode="0.00">
                  <c:v>101456.4</c:v>
                </c:pt>
                <c:pt idx="17">
                  <c:v>6696847.8399999999</c:v>
                </c:pt>
                <c:pt idx="18" formatCode="0.00">
                  <c:v>60580</c:v>
                </c:pt>
                <c:pt idx="19" formatCode="0.00">
                  <c:v>0</c:v>
                </c:pt>
                <c:pt idx="20" formatCode="0.00">
                  <c:v>826202.96</c:v>
                </c:pt>
                <c:pt idx="21" formatCode="0.00">
                  <c:v>182298.48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4800000</c:v>
                </c:pt>
                <c:pt idx="25" formatCode="0.00">
                  <c:v>827766.4</c:v>
                </c:pt>
                <c:pt idx="26" formatCode="_(* #,##0.00_);_(* \(#,##0.00\);_(* &quot;-&quot;??_);_(@_)">
                  <c:v>276893.93</c:v>
                </c:pt>
                <c:pt idx="27" formatCode="0.00">
                  <c:v>276893.93</c:v>
                </c:pt>
                <c:pt idx="28" formatCode="0.00">
                  <c:v>0</c:v>
                </c:pt>
                <c:pt idx="29" formatCode="_(* #,##0.00_);_(* \(#,##0.00\);_(* &quot;-&quot;??_);_(@_)">
                  <c:v>538164.38</c:v>
                </c:pt>
                <c:pt idx="30" formatCode="0.00">
                  <c:v>82093.899999999994</c:v>
                </c:pt>
                <c:pt idx="31" formatCode="0.00">
                  <c:v>0</c:v>
                </c:pt>
                <c:pt idx="32" formatCode="0.00">
                  <c:v>8854</c:v>
                </c:pt>
                <c:pt idx="33" formatCode="0.00">
                  <c:v>0</c:v>
                </c:pt>
                <c:pt idx="34" formatCode="0.00">
                  <c:v>386922</c:v>
                </c:pt>
                <c:pt idx="35" formatCode="0.00">
                  <c:v>0</c:v>
                </c:pt>
                <c:pt idx="36" formatCode="0.00">
                  <c:v>60294.48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Nov. 2023'!$K$7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2023'!$K$8:$K$45</c:f>
              <c:numCache>
                <c:formatCode>#,##0.00</c:formatCode>
                <c:ptCount val="38"/>
                <c:pt idx="0" formatCode="_(* #,##0.00_);_(* \(#,##0.00\);_(* &quot;-&quot;??_);_(@_)">
                  <c:v>59235720.609999999</c:v>
                </c:pt>
                <c:pt idx="1">
                  <c:v>39733695.729999997</c:v>
                </c:pt>
                <c:pt idx="2" formatCode="0.00">
                  <c:v>34326729.93</c:v>
                </c:pt>
                <c:pt idx="3" formatCode="0.00">
                  <c:v>175000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5231965.8</c:v>
                </c:pt>
                <c:pt idx="7">
                  <c:v>10872668.879999999</c:v>
                </c:pt>
                <c:pt idx="8" formatCode="0.00">
                  <c:v>0</c:v>
                </c:pt>
                <c:pt idx="9" formatCode="0.00">
                  <c:v>674801.17</c:v>
                </c:pt>
                <c:pt idx="10" formatCode="0.00">
                  <c:v>57700</c:v>
                </c:pt>
                <c:pt idx="11" formatCode="0.00">
                  <c:v>0</c:v>
                </c:pt>
                <c:pt idx="12" formatCode="0.00">
                  <c:v>7075438.7999999998</c:v>
                </c:pt>
                <c:pt idx="13" formatCode="0.00">
                  <c:v>2651037.98</c:v>
                </c:pt>
                <c:pt idx="14" formatCode="0.00">
                  <c:v>0</c:v>
                </c:pt>
                <c:pt idx="15" formatCode="0.00">
                  <c:v>180379.74</c:v>
                </c:pt>
                <c:pt idx="16" formatCode="0.00">
                  <c:v>233311.19</c:v>
                </c:pt>
                <c:pt idx="17">
                  <c:v>1036074.96</c:v>
                </c:pt>
                <c:pt idx="18" formatCode="0.00">
                  <c:v>210453.44</c:v>
                </c:pt>
                <c:pt idx="19" formatCode="0.00">
                  <c:v>467044</c:v>
                </c:pt>
                <c:pt idx="20" formatCode="0.00">
                  <c:v>1679.99</c:v>
                </c:pt>
                <c:pt idx="21" formatCode="0.00">
                  <c:v>0</c:v>
                </c:pt>
                <c:pt idx="22" formatCode="0.00">
                  <c:v>122250.07</c:v>
                </c:pt>
                <c:pt idx="23" formatCode="0.00">
                  <c:v>40166.910000000003</c:v>
                </c:pt>
                <c:pt idx="24" formatCode="0.00">
                  <c:v>9719</c:v>
                </c:pt>
                <c:pt idx="25" formatCode="0.00">
                  <c:v>184761.55</c:v>
                </c:pt>
                <c:pt idx="26" formatCode="_(* #,##0.00_);_(* \(#,##0.00\);_(* &quot;-&quot;??_);_(@_)">
                  <c:v>663176.18000000005</c:v>
                </c:pt>
                <c:pt idx="27" formatCode="0.00">
                  <c:v>663176.18000000005</c:v>
                </c:pt>
                <c:pt idx="28" formatCode="0.00">
                  <c:v>0</c:v>
                </c:pt>
                <c:pt idx="29" formatCode="_(* #,##0.00_);_(* \(#,##0.00\);_(* &quot;-&quot;??_);_(@_)">
                  <c:v>1732826.54</c:v>
                </c:pt>
                <c:pt idx="30" formatCode="0.00">
                  <c:v>168144.55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1564681.99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Nov. 2023'!$L$7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2023'!$L$8:$L$45</c:f>
              <c:numCache>
                <c:formatCode>#,##0.00</c:formatCode>
                <c:ptCount val="38"/>
                <c:pt idx="0" formatCode="_(* #,##0.00_);_(* \(#,##0.00\);_(* &quot;-&quot;??_);_(@_)">
                  <c:v>62950478.450000003</c:v>
                </c:pt>
                <c:pt idx="1">
                  <c:v>55228692.760000005</c:v>
                </c:pt>
                <c:pt idx="2" formatCode="0.00">
                  <c:v>47402428.259999998</c:v>
                </c:pt>
                <c:pt idx="3" formatCode="0.00">
                  <c:v>600364.84</c:v>
                </c:pt>
                <c:pt idx="4" formatCode="0.00">
                  <c:v>18362.78</c:v>
                </c:pt>
                <c:pt idx="5" formatCode="0.00">
                  <c:v>0</c:v>
                </c:pt>
                <c:pt idx="6" formatCode="0.00">
                  <c:v>7207536.8799999999</c:v>
                </c:pt>
                <c:pt idx="7">
                  <c:v>6991229.7400000012</c:v>
                </c:pt>
                <c:pt idx="8" formatCode="0.00">
                  <c:v>3192197.97</c:v>
                </c:pt>
                <c:pt idx="9" formatCode="0.00">
                  <c:v>611624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2657304.91</c:v>
                </c:pt>
                <c:pt idx="13" formatCode="0.00">
                  <c:v>290102.86</c:v>
                </c:pt>
                <c:pt idx="14" formatCode="0.00">
                  <c:v>0</c:v>
                </c:pt>
                <c:pt idx="15" formatCode="0.00">
                  <c:v>90000</c:v>
                </c:pt>
                <c:pt idx="16" formatCode="_(* #,##0.00_);_(* \(#,##0.00\);_(* &quot;-&quot;??_);_(@_)">
                  <c:v>150000</c:v>
                </c:pt>
                <c:pt idx="17">
                  <c:v>23670.799999999999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23670.799999999999</c:v>
                </c:pt>
                <c:pt idx="26" formatCode="_(* #,##0.00_);_(* \(#,##0.00\);_(* &quot;-&quot;??_);_(@_)">
                  <c:v>13823.52</c:v>
                </c:pt>
                <c:pt idx="27" formatCode="0.00">
                  <c:v>13823.52</c:v>
                </c:pt>
                <c:pt idx="28" formatCode="0.00">
                  <c:v>0</c:v>
                </c:pt>
                <c:pt idx="29" formatCode="_(* #,##0.00_);_(* \(#,##0.00\);_(* &quot;-&quot;??_);_(@_)">
                  <c:v>736343.6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192599.6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Nov. 2023'!$M$7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2023'!$M$8:$M$45</c:f>
              <c:numCache>
                <c:formatCode>#,##0.00</c:formatCode>
                <c:ptCount val="38"/>
                <c:pt idx="0" formatCode="_(* #,##0.00_);_(* \(#,##0.00\);_(* &quot;-&quot;??_);_(@_)">
                  <c:v>45768299.170000002</c:v>
                </c:pt>
                <c:pt idx="1">
                  <c:v>31002229.399999999</c:v>
                </c:pt>
                <c:pt idx="2" formatCode="0.00">
                  <c:v>26735897.710000001</c:v>
                </c:pt>
                <c:pt idx="3" formatCode="0.00">
                  <c:v>225000</c:v>
                </c:pt>
                <c:pt idx="4" formatCode="0.00">
                  <c:v>20352.080000000002</c:v>
                </c:pt>
                <c:pt idx="5" formatCode="0.00">
                  <c:v>0</c:v>
                </c:pt>
                <c:pt idx="6" formatCode="0.00">
                  <c:v>4020979.61</c:v>
                </c:pt>
                <c:pt idx="7">
                  <c:v>12246596.709999999</c:v>
                </c:pt>
                <c:pt idx="8" formatCode="0.00">
                  <c:v>4181989.27</c:v>
                </c:pt>
                <c:pt idx="9" formatCode="0.00">
                  <c:v>578903.75</c:v>
                </c:pt>
                <c:pt idx="10" formatCode="0.00">
                  <c:v>139600</c:v>
                </c:pt>
                <c:pt idx="11" formatCode="0.00">
                  <c:v>0</c:v>
                </c:pt>
                <c:pt idx="12" formatCode="0.00">
                  <c:v>3647199.17</c:v>
                </c:pt>
                <c:pt idx="13" formatCode="_(* #,##0.00_);_(* \(#,##0.00\);_(* &quot;-&quot;??_);_(@_)">
                  <c:v>285408.76</c:v>
                </c:pt>
                <c:pt idx="14" formatCode="_(* #,##0.00_);_(* \(#,##0.00\);_(* &quot;-&quot;??_);_(@_)">
                  <c:v>3001601.66</c:v>
                </c:pt>
                <c:pt idx="15" formatCode="_(* #,##0.00_);_(* \(#,##0.00\);_(* &quot;-&quot;??_);_(@_)">
                  <c:v>342333.1</c:v>
                </c:pt>
                <c:pt idx="16" formatCode="_(* #,##0.00_);_(* \(#,##0.00\);_(* &quot;-&quot;??_);_(@_)">
                  <c:v>69561</c:v>
                </c:pt>
                <c:pt idx="17">
                  <c:v>791298.71</c:v>
                </c:pt>
                <c:pt idx="18" formatCode="_(* #,##0.00_);_(* \(#,##0.00\);_(* &quot;-&quot;??_);_(@_)">
                  <c:v>92024.22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0.00">
                  <c:v>0</c:v>
                </c:pt>
                <c:pt idx="22" formatCode="0.00">
                  <c:v>33691.360000000001</c:v>
                </c:pt>
                <c:pt idx="23" formatCode="0.00">
                  <c:v>4286.9399999999996</c:v>
                </c:pt>
                <c:pt idx="24" formatCode="0.00">
                  <c:v>0</c:v>
                </c:pt>
                <c:pt idx="25" formatCode="0.00">
                  <c:v>661296.18999999994</c:v>
                </c:pt>
                <c:pt idx="26" formatCode="_(* #,##0.00_);_(* \(#,##0.00\);_(* &quot;-&quot;??_);_(@_)">
                  <c:v>152759.85</c:v>
                </c:pt>
                <c:pt idx="27" formatCode="0.00">
                  <c:v>152759.85</c:v>
                </c:pt>
                <c:pt idx="28" formatCode="0.00">
                  <c:v>0</c:v>
                </c:pt>
                <c:pt idx="29" formatCode="_(* #,##0.00_);_(* \(#,##0.00\);_(* &quot;-&quot;??_);_(@_)">
                  <c:v>1575414.5</c:v>
                </c:pt>
                <c:pt idx="30" formatCode="0.00">
                  <c:v>404007.29</c:v>
                </c:pt>
                <c:pt idx="31" formatCode="0.00">
                  <c:v>76700.009999999995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56215.199999999997</c:v>
                </c:pt>
                <c:pt idx="35" formatCode="0.00">
                  <c:v>1038492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Nov. 2023'!$N$7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2023'!$N$8:$N$45</c:f>
              <c:numCache>
                <c:formatCode>#,##0.00</c:formatCode>
                <c:ptCount val="38"/>
                <c:pt idx="0" formatCode="_(* #,##0.00_);_(* \(#,##0.00\);_(* &quot;-&quot;??_);_(@_)">
                  <c:v>91322956.640000001</c:v>
                </c:pt>
                <c:pt idx="1">
                  <c:v>69466611.159999996</c:v>
                </c:pt>
                <c:pt idx="2" formatCode="0.00">
                  <c:v>37868891.259999998</c:v>
                </c:pt>
                <c:pt idx="3" formatCode="0.00">
                  <c:v>25824572.289999999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5773147.6100000003</c:v>
                </c:pt>
                <c:pt idx="7">
                  <c:v>18739018.600000001</c:v>
                </c:pt>
                <c:pt idx="8" formatCode="0.00">
                  <c:v>3135997.39</c:v>
                </c:pt>
                <c:pt idx="9" formatCode="_(* #,##0.00_);_(* \(#,##0.00\);_(* &quot;-&quot;??_);_(@_)">
                  <c:v>253464</c:v>
                </c:pt>
                <c:pt idx="10" formatCode="_(* #,##0.00_);_(* \(#,##0.00\);_(* &quot;-&quot;??_);_(@_)">
                  <c:v>349286.40000000002</c:v>
                </c:pt>
                <c:pt idx="11" formatCode="_(* #,##0.00_);_(* \(#,##0.00\);_(* &quot;-&quot;??_);_(@_)">
                  <c:v>445166.91</c:v>
                </c:pt>
                <c:pt idx="12" formatCode="_(* #,##0.00_);_(* \(#,##0.00\);_(* &quot;-&quot;??_);_(@_)">
                  <c:v>11305055.560000001</c:v>
                </c:pt>
                <c:pt idx="13" formatCode="0.00">
                  <c:v>314867.53000000003</c:v>
                </c:pt>
                <c:pt idx="14" formatCode="0.00">
                  <c:v>330208.15999999997</c:v>
                </c:pt>
                <c:pt idx="15" formatCode="0.00">
                  <c:v>2454972.65</c:v>
                </c:pt>
                <c:pt idx="16" formatCode="0.00">
                  <c:v>150000</c:v>
                </c:pt>
                <c:pt idx="17">
                  <c:v>2338897.3199999998</c:v>
                </c:pt>
                <c:pt idx="18" formatCode="0.00">
                  <c:v>281086.84000000003</c:v>
                </c:pt>
                <c:pt idx="19" formatCode="0.00">
                  <c:v>300664</c:v>
                </c:pt>
                <c:pt idx="20" formatCode="0.00">
                  <c:v>299838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693625.64</c:v>
                </c:pt>
                <c:pt idx="25" formatCode="_(* #,##0.00_);_(* \(#,##0.00\);_(* &quot;-&quot;??_);_(@_)">
                  <c:v>763682.84</c:v>
                </c:pt>
                <c:pt idx="26" formatCode="_(* #,##0.00_);_(* \(#,##0.00\);_(* &quot;-&quot;??_);_(@_)">
                  <c:v>346775.76</c:v>
                </c:pt>
                <c:pt idx="27" formatCode="0.00">
                  <c:v>212048.1</c:v>
                </c:pt>
                <c:pt idx="28" formatCode="0.00">
                  <c:v>134727.66</c:v>
                </c:pt>
                <c:pt idx="29" formatCode="_(* #,##0.00_);_(* \(#,##0.00\);_(* &quot;-&quot;??_);_(@_)">
                  <c:v>431653.8</c:v>
                </c:pt>
                <c:pt idx="30" formatCode="0.00">
                  <c:v>1663.8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224990</c:v>
                </c:pt>
                <c:pt idx="35" formatCode="0.00">
                  <c:v>0</c:v>
                </c:pt>
                <c:pt idx="36" formatCode="0.00">
                  <c:v>205000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Nov. 2023'!$P$7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Nov. 2023'!$A$8:$B$45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Nov. 2023'!$P$8:$P$45</c:f>
              <c:numCache>
                <c:formatCode>_(* #,##0.00_);_(* \(#,##0.00\);_(* "-"??_);_(@_)</c:formatCode>
                <c:ptCount val="38"/>
                <c:pt idx="0">
                  <c:v>773312979.49000001</c:v>
                </c:pt>
                <c:pt idx="1">
                  <c:v>552742271.36000001</c:v>
                </c:pt>
                <c:pt idx="2">
                  <c:v>435159461.30000001</c:v>
                </c:pt>
                <c:pt idx="3">
                  <c:v>54967042.619999997</c:v>
                </c:pt>
                <c:pt idx="4">
                  <c:v>117744</c:v>
                </c:pt>
                <c:pt idx="5">
                  <c:v>95000</c:v>
                </c:pt>
                <c:pt idx="6">
                  <c:v>62403023.439999998</c:v>
                </c:pt>
                <c:pt idx="7">
                  <c:v>125631029.22000001</c:v>
                </c:pt>
                <c:pt idx="8">
                  <c:v>31611575.48</c:v>
                </c:pt>
                <c:pt idx="9">
                  <c:v>7236528.9000000004</c:v>
                </c:pt>
                <c:pt idx="10">
                  <c:v>2594421.4</c:v>
                </c:pt>
                <c:pt idx="11">
                  <c:v>1705446.71</c:v>
                </c:pt>
                <c:pt idx="12">
                  <c:v>50016128.469999999</c:v>
                </c:pt>
                <c:pt idx="13">
                  <c:v>8256001.0800000001</c:v>
                </c:pt>
                <c:pt idx="14">
                  <c:v>14107433.800000001</c:v>
                </c:pt>
                <c:pt idx="15">
                  <c:v>7535173.8699999992</c:v>
                </c:pt>
                <c:pt idx="16">
                  <c:v>2568319.5099999998</c:v>
                </c:pt>
                <c:pt idx="17">
                  <c:v>44245975.189999998</c:v>
                </c:pt>
                <c:pt idx="18">
                  <c:v>2085274.1400000001</c:v>
                </c:pt>
                <c:pt idx="19">
                  <c:v>1168908</c:v>
                </c:pt>
                <c:pt idx="20">
                  <c:v>1719196.0999999999</c:v>
                </c:pt>
                <c:pt idx="21">
                  <c:v>182298.48</c:v>
                </c:pt>
                <c:pt idx="22">
                  <c:v>2269853.6399999997</c:v>
                </c:pt>
                <c:pt idx="23">
                  <c:v>717688.29</c:v>
                </c:pt>
                <c:pt idx="24">
                  <c:v>15904156.26</c:v>
                </c:pt>
                <c:pt idx="25">
                  <c:v>20198600.280000001</c:v>
                </c:pt>
                <c:pt idx="26">
                  <c:v>2489904.3199999998</c:v>
                </c:pt>
                <c:pt idx="27" formatCode="0.00">
                  <c:v>2355176.66</c:v>
                </c:pt>
                <c:pt idx="28" formatCode="0.00">
                  <c:v>134727.66</c:v>
                </c:pt>
                <c:pt idx="29">
                  <c:v>42403342.039999999</c:v>
                </c:pt>
                <c:pt idx="30" formatCode="0.00">
                  <c:v>23418422.98</c:v>
                </c:pt>
                <c:pt idx="31" formatCode="0.00">
                  <c:v>3331738.84</c:v>
                </c:pt>
                <c:pt idx="32" formatCode="0.00">
                  <c:v>51778.2</c:v>
                </c:pt>
                <c:pt idx="33" formatCode="0.00">
                  <c:v>3271392</c:v>
                </c:pt>
                <c:pt idx="34" formatCode="0.00">
                  <c:v>8341047.3300000001</c:v>
                </c:pt>
                <c:pt idx="35" formatCode="0.00">
                  <c:v>2195924.21</c:v>
                </c:pt>
                <c:pt idx="36" formatCode="0.00">
                  <c:v>1249294.48</c:v>
                </c:pt>
                <c:pt idx="37" formatCode="0.00">
                  <c:v>543744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  <c r="K1" s="58"/>
      <c r="L1" s="74"/>
      <c r="M1" s="76"/>
      <c r="N1" s="80"/>
      <c r="O1" s="82"/>
      <c r="P1" s="84"/>
    </row>
    <row r="2" spans="1:17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  <c r="K2" s="57"/>
      <c r="L2" s="73"/>
      <c r="M2" s="75"/>
      <c r="N2" s="79"/>
      <c r="O2" s="81"/>
      <c r="P2" s="83"/>
    </row>
    <row r="3" spans="1:17" x14ac:dyDescent="0.2">
      <c r="B3" s="93" t="s">
        <v>456</v>
      </c>
      <c r="C3" s="93"/>
      <c r="D3" s="93"/>
      <c r="E3" s="93"/>
      <c r="F3" s="93"/>
      <c r="G3" s="93"/>
      <c r="H3" s="93"/>
      <c r="I3" s="93"/>
      <c r="J3" s="50"/>
      <c r="K3" s="57"/>
      <c r="L3" s="73"/>
      <c r="M3" s="75"/>
      <c r="N3" s="79"/>
      <c r="O3" s="81"/>
      <c r="P3" s="83"/>
    </row>
    <row r="4" spans="1:17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  <c r="K4" s="57"/>
      <c r="L4" s="73"/>
      <c r="M4" s="75"/>
      <c r="N4" s="79"/>
      <c r="O4" s="81"/>
      <c r="P4" s="83"/>
    </row>
    <row r="5" spans="1:17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70" zoomScaleNormal="70" workbookViewId="0">
      <selection activeCell="B4" sqref="B4:H4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3" t="s">
        <v>432</v>
      </c>
      <c r="C2" s="93"/>
      <c r="D2" s="93"/>
      <c r="E2" s="93"/>
      <c r="F2" s="93"/>
      <c r="G2" s="93"/>
      <c r="H2" s="93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3" t="s">
        <v>472</v>
      </c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91"/>
    </row>
    <row r="4" spans="1:16" x14ac:dyDescent="0.2">
      <c r="B4" s="93" t="s">
        <v>434</v>
      </c>
      <c r="C4" s="93"/>
      <c r="D4" s="93"/>
      <c r="E4" s="93"/>
      <c r="F4" s="93"/>
      <c r="G4" s="93"/>
      <c r="H4" s="93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3" t="s">
        <v>435</v>
      </c>
      <c r="C5" s="93"/>
      <c r="D5" s="93"/>
      <c r="E5" s="93"/>
      <c r="F5" s="93"/>
      <c r="G5" s="93"/>
      <c r="H5" s="93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27079582.02</v>
      </c>
      <c r="E8" s="56">
        <v>44483088.409999996</v>
      </c>
      <c r="F8" s="16">
        <v>54065104.079999998</v>
      </c>
      <c r="G8" s="16">
        <v>76683086.689999998</v>
      </c>
      <c r="H8" s="16">
        <v>52257985.049999997</v>
      </c>
      <c r="I8" s="16">
        <v>58783771.619999997</v>
      </c>
      <c r="J8" s="16">
        <v>58152458.869999997</v>
      </c>
      <c r="K8" s="16">
        <v>59235720.609999999</v>
      </c>
      <c r="L8" s="16">
        <v>62950478.450000003</v>
      </c>
      <c r="M8" s="16">
        <v>45768299.170000002</v>
      </c>
      <c r="N8" s="16">
        <v>91322956.640000001</v>
      </c>
      <c r="O8" s="16">
        <v>142530447.88</v>
      </c>
      <c r="P8" s="16">
        <f>SUM(D8:O8)</f>
        <v>773312979.49000001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26349586.380000003</v>
      </c>
      <c r="E9" s="19">
        <f t="shared" si="0"/>
        <v>34940722.119999997</v>
      </c>
      <c r="F9" s="19">
        <f t="shared" si="0"/>
        <v>38372796.68</v>
      </c>
      <c r="G9" s="19">
        <f t="shared" si="0"/>
        <v>57025282.640000001</v>
      </c>
      <c r="H9" s="19">
        <f>SUM(H10:H14)</f>
        <v>35627066.200000003</v>
      </c>
      <c r="I9" s="19">
        <f t="shared" si="0"/>
        <v>39854325.239999995</v>
      </c>
      <c r="J9" s="19">
        <f t="shared" si="0"/>
        <v>41262313.799999997</v>
      </c>
      <c r="K9" s="19">
        <f t="shared" si="0"/>
        <v>39733695.729999997</v>
      </c>
      <c r="L9" s="19">
        <f t="shared" si="0"/>
        <v>55228692.760000005</v>
      </c>
      <c r="M9" s="19">
        <f t="shared" si="0"/>
        <v>31002229.399999999</v>
      </c>
      <c r="N9" s="19">
        <f t="shared" si="0"/>
        <v>69466611.159999996</v>
      </c>
      <c r="O9" s="19">
        <f t="shared" si="0"/>
        <v>83878949.250000015</v>
      </c>
      <c r="P9" s="20">
        <f>SUM(P10:P14)</f>
        <v>552742271.36000001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22560349.93</v>
      </c>
      <c r="E10" s="14">
        <v>29789186.640000001</v>
      </c>
      <c r="F10" s="14">
        <v>32780383.620000001</v>
      </c>
      <c r="G10" s="14">
        <v>31925292.260000002</v>
      </c>
      <c r="H10" s="8">
        <v>30442852.629999999</v>
      </c>
      <c r="I10" s="8">
        <v>34425794.579999998</v>
      </c>
      <c r="J10" s="8">
        <v>35098353.240000002</v>
      </c>
      <c r="K10" s="8">
        <v>34326729.93</v>
      </c>
      <c r="L10" s="8">
        <v>47402428.259999998</v>
      </c>
      <c r="M10" s="8">
        <v>26735897.710000001</v>
      </c>
      <c r="N10" s="8">
        <v>37868891.259999998</v>
      </c>
      <c r="O10" s="8">
        <v>71803301.239999995</v>
      </c>
      <c r="P10" s="16">
        <f>SUM(D10:O10)</f>
        <v>435159461.30000001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352729.76</v>
      </c>
      <c r="E11" s="14">
        <v>620674.4</v>
      </c>
      <c r="F11" s="14">
        <v>596079.49</v>
      </c>
      <c r="G11" s="14">
        <v>20242369.66</v>
      </c>
      <c r="H11" s="8">
        <v>512149.1</v>
      </c>
      <c r="I11" s="8">
        <v>175000</v>
      </c>
      <c r="J11" s="8">
        <v>874314.26</v>
      </c>
      <c r="K11" s="8">
        <v>175000</v>
      </c>
      <c r="L11" s="8">
        <v>600364.84</v>
      </c>
      <c r="M11" s="8">
        <v>225000</v>
      </c>
      <c r="N11" s="8">
        <v>25824572.289999999</v>
      </c>
      <c r="O11" s="8">
        <v>4768788.82</v>
      </c>
      <c r="P11" s="16">
        <f>SUM(D11:O11)</f>
        <v>54967042.619999997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14">
        <v>35385.65</v>
      </c>
      <c r="F12" s="14">
        <v>14918.45</v>
      </c>
      <c r="G12" s="14">
        <v>0</v>
      </c>
      <c r="H12" s="8">
        <v>0</v>
      </c>
      <c r="I12" s="8">
        <v>0</v>
      </c>
      <c r="J12" s="8">
        <v>0</v>
      </c>
      <c r="K12" s="8">
        <v>0</v>
      </c>
      <c r="L12" s="8">
        <v>18362.78</v>
      </c>
      <c r="M12" s="8">
        <v>20352.080000000002</v>
      </c>
      <c r="N12" s="8">
        <v>0</v>
      </c>
      <c r="O12" s="8">
        <v>28725.040000000001</v>
      </c>
      <c r="P12" s="16">
        <f>SUM(D12:O12)</f>
        <v>117744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10000</v>
      </c>
      <c r="E13" s="8">
        <v>0</v>
      </c>
      <c r="F13" s="14">
        <v>20000</v>
      </c>
      <c r="G13" s="14">
        <v>0</v>
      </c>
      <c r="H13" s="8">
        <v>0</v>
      </c>
      <c r="I13" s="8">
        <v>25000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40000</v>
      </c>
      <c r="P13" s="16">
        <f>SUM(D13:O13)</f>
        <v>95000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3426506.69</v>
      </c>
      <c r="E14" s="14">
        <v>4495475.43</v>
      </c>
      <c r="F14" s="14">
        <v>4961415.12</v>
      </c>
      <c r="G14" s="14">
        <v>4857620.72</v>
      </c>
      <c r="H14" s="8">
        <v>4672064.47</v>
      </c>
      <c r="I14" s="8">
        <v>5228530.66</v>
      </c>
      <c r="J14" s="8">
        <v>5289646.3</v>
      </c>
      <c r="K14" s="8">
        <v>5231965.8</v>
      </c>
      <c r="L14" s="8">
        <v>7207536.8799999999</v>
      </c>
      <c r="M14" s="8">
        <v>4020979.61</v>
      </c>
      <c r="N14" s="8">
        <v>5773147.6100000003</v>
      </c>
      <c r="O14" s="8">
        <v>7238134.1500000004</v>
      </c>
      <c r="P14" s="16">
        <f>SUM(D14:O14)</f>
        <v>62403023.439999998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729995.64</v>
      </c>
      <c r="E15" s="19">
        <f t="shared" si="1"/>
        <v>6554315.1699999999</v>
      </c>
      <c r="F15" s="19">
        <f t="shared" si="1"/>
        <v>9177758.3299999982</v>
      </c>
      <c r="G15" s="19">
        <f t="shared" si="1"/>
        <v>10230102.609999999</v>
      </c>
      <c r="H15" s="19">
        <f>SUM(H16:H24)</f>
        <v>11220033.93</v>
      </c>
      <c r="I15" s="19">
        <f>SUM(I16:I24)</f>
        <v>8955406.4000000004</v>
      </c>
      <c r="J15" s="19">
        <f t="shared" ref="J15:O15" si="2">SUM(J16:J24)</f>
        <v>9378238.9200000018</v>
      </c>
      <c r="K15" s="19">
        <f>SUM(K16:K24)</f>
        <v>10872668.879999999</v>
      </c>
      <c r="L15" s="19">
        <f t="shared" si="2"/>
        <v>6991229.7400000012</v>
      </c>
      <c r="M15" s="19">
        <f t="shared" si="2"/>
        <v>12246596.709999999</v>
      </c>
      <c r="N15" s="19">
        <f t="shared" si="2"/>
        <v>18739018.600000001</v>
      </c>
      <c r="O15" s="19">
        <f t="shared" si="2"/>
        <v>20535664.290000003</v>
      </c>
      <c r="P15" s="20">
        <f>SUM(P16:P24)</f>
        <v>125631029.22000001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488043.87</v>
      </c>
      <c r="E16" s="14">
        <v>1637093.13</v>
      </c>
      <c r="F16" s="14">
        <v>2220933.4900000002</v>
      </c>
      <c r="G16" s="14">
        <v>3045833.9</v>
      </c>
      <c r="H16" s="8">
        <v>2726491.55</v>
      </c>
      <c r="I16" s="8">
        <v>2556986.13</v>
      </c>
      <c r="J16" s="8">
        <v>2415607.87</v>
      </c>
      <c r="K16" s="96" t="s">
        <v>471</v>
      </c>
      <c r="L16" s="8">
        <v>3192197.97</v>
      </c>
      <c r="M16" s="8">
        <v>4181989.27</v>
      </c>
      <c r="N16" s="8">
        <v>3135997.39</v>
      </c>
      <c r="O16" s="8">
        <v>6010400.9100000001</v>
      </c>
      <c r="P16" s="16">
        <f>SUM(D16:O16)</f>
        <v>31611575.48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177000</v>
      </c>
      <c r="G17" s="14">
        <v>801723.61</v>
      </c>
      <c r="H17" s="8">
        <v>494361</v>
      </c>
      <c r="I17" s="8">
        <v>537372</v>
      </c>
      <c r="J17" s="8">
        <v>1945585.72</v>
      </c>
      <c r="K17" s="8">
        <v>674801.17</v>
      </c>
      <c r="L17" s="8">
        <v>611624</v>
      </c>
      <c r="M17" s="8">
        <v>578903.75</v>
      </c>
      <c r="N17" s="7">
        <v>253464</v>
      </c>
      <c r="O17" s="7">
        <v>1161693.6499999999</v>
      </c>
      <c r="P17" s="16">
        <f t="shared" ref="P16:P33" si="3">SUM(D17:O17)</f>
        <v>7236528.9000000004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0</v>
      </c>
      <c r="F18" s="8">
        <v>0</v>
      </c>
      <c r="G18" s="14">
        <v>425250</v>
      </c>
      <c r="H18" s="8">
        <v>199300</v>
      </c>
      <c r="I18" s="8">
        <v>0</v>
      </c>
      <c r="J18" s="8">
        <v>215935</v>
      </c>
      <c r="K18" s="8">
        <v>57700</v>
      </c>
      <c r="L18" s="8">
        <v>0</v>
      </c>
      <c r="M18" s="8">
        <v>139600</v>
      </c>
      <c r="N18" s="7">
        <v>349286.40000000002</v>
      </c>
      <c r="O18" s="7">
        <v>1207350</v>
      </c>
      <c r="P18" s="16">
        <f t="shared" si="3"/>
        <v>2594421.4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200000</v>
      </c>
      <c r="J19" s="8">
        <v>800000</v>
      </c>
      <c r="K19" s="8">
        <v>0</v>
      </c>
      <c r="L19" s="8">
        <v>0</v>
      </c>
      <c r="M19" s="8">
        <v>0</v>
      </c>
      <c r="N19" s="7">
        <v>445166.91</v>
      </c>
      <c r="O19" s="7">
        <v>260279.8</v>
      </c>
      <c r="P19" s="16">
        <f t="shared" si="3"/>
        <v>1705446.71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0</v>
      </c>
      <c r="E20" s="14">
        <v>2504100</v>
      </c>
      <c r="F20" s="14">
        <v>4726793.42</v>
      </c>
      <c r="G20" s="14">
        <v>3981076.92</v>
      </c>
      <c r="H20" s="8">
        <v>3418919.6</v>
      </c>
      <c r="I20" s="8">
        <v>3848649.21</v>
      </c>
      <c r="J20" s="8">
        <v>1907413.05</v>
      </c>
      <c r="K20" s="8">
        <v>7075438.7999999998</v>
      </c>
      <c r="L20" s="8">
        <v>2657304.91</v>
      </c>
      <c r="M20" s="8">
        <v>3647199.17</v>
      </c>
      <c r="N20" s="7">
        <v>11305055.560000001</v>
      </c>
      <c r="O20" s="7">
        <v>4944177.83</v>
      </c>
      <c r="P20" s="16">
        <f t="shared" si="3"/>
        <v>50016128.469999999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241951.77</v>
      </c>
      <c r="E21" s="14">
        <v>317031.65999999997</v>
      </c>
      <c r="F21" s="14">
        <v>287484.27</v>
      </c>
      <c r="G21" s="14">
        <v>287875.18</v>
      </c>
      <c r="H21" s="8">
        <v>2633116.33</v>
      </c>
      <c r="I21" s="8">
        <v>342639.65</v>
      </c>
      <c r="J21" s="8">
        <v>289560.75</v>
      </c>
      <c r="K21" s="8">
        <v>2651037.98</v>
      </c>
      <c r="L21" s="8">
        <v>290102.86</v>
      </c>
      <c r="M21" s="7">
        <v>285408.76</v>
      </c>
      <c r="N21" s="8">
        <v>314867.53000000003</v>
      </c>
      <c r="O21" s="8">
        <v>314924.34000000003</v>
      </c>
      <c r="P21" s="16">
        <f t="shared" si="3"/>
        <v>8256001.0800000001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2006090.38</v>
      </c>
      <c r="F22" s="14">
        <v>589532.13</v>
      </c>
      <c r="G22" s="14">
        <v>1368125</v>
      </c>
      <c r="H22" s="8">
        <v>1430118.45</v>
      </c>
      <c r="I22" s="8">
        <v>653253.9</v>
      </c>
      <c r="J22" s="8">
        <v>943822.5</v>
      </c>
      <c r="K22" s="8">
        <v>0</v>
      </c>
      <c r="L22" s="8">
        <v>0</v>
      </c>
      <c r="M22" s="7">
        <v>3001601.66</v>
      </c>
      <c r="N22" s="8">
        <v>330208.15999999997</v>
      </c>
      <c r="O22" s="8">
        <v>3784681.62</v>
      </c>
      <c r="P22" s="16">
        <f t="shared" si="3"/>
        <v>14107433.800000001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90000</v>
      </c>
      <c r="F23" s="14">
        <v>524045</v>
      </c>
      <c r="G23" s="14">
        <v>150888</v>
      </c>
      <c r="H23" s="8">
        <v>261572</v>
      </c>
      <c r="I23" s="8">
        <v>623489.11</v>
      </c>
      <c r="J23" s="8">
        <v>758857.63</v>
      </c>
      <c r="K23" s="8">
        <v>180379.74</v>
      </c>
      <c r="L23" s="8">
        <v>90000</v>
      </c>
      <c r="M23" s="7">
        <v>342333.1</v>
      </c>
      <c r="N23" s="8">
        <v>2454972.65</v>
      </c>
      <c r="O23" s="8">
        <v>2058636.64</v>
      </c>
      <c r="P23" s="16">
        <f t="shared" si="3"/>
        <v>7535173.8699999992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651970.02</v>
      </c>
      <c r="G24" s="14">
        <v>169330</v>
      </c>
      <c r="H24" s="8">
        <v>56155</v>
      </c>
      <c r="I24" s="8">
        <v>193016.4</v>
      </c>
      <c r="J24" s="8">
        <v>101456.4</v>
      </c>
      <c r="K24" s="8">
        <v>233311.19</v>
      </c>
      <c r="L24" s="7">
        <v>150000</v>
      </c>
      <c r="M24" s="7">
        <v>69561</v>
      </c>
      <c r="N24" s="8">
        <v>150000</v>
      </c>
      <c r="O24" s="3">
        <v>793519.5</v>
      </c>
      <c r="P24" s="16">
        <f t="shared" si="3"/>
        <v>2568319.5099999998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517782.13</v>
      </c>
      <c r="F25" s="19">
        <f t="shared" si="4"/>
        <v>2819159.24</v>
      </c>
      <c r="G25" s="19">
        <f t="shared" si="4"/>
        <v>6819781.3799999999</v>
      </c>
      <c r="H25" s="19">
        <f>SUM(H26:H33)</f>
        <v>1780479.97</v>
      </c>
      <c r="I25" s="19">
        <f>SUM(I26:I33)</f>
        <v>1641307.59</v>
      </c>
      <c r="J25" s="19">
        <f t="shared" ref="J25:M25" si="5">SUM(J26:J33)</f>
        <v>6696847.8399999999</v>
      </c>
      <c r="K25" s="19">
        <f t="shared" si="5"/>
        <v>1036074.96</v>
      </c>
      <c r="L25" s="19">
        <f t="shared" si="5"/>
        <v>23670.799999999999</v>
      </c>
      <c r="M25" s="19">
        <f t="shared" si="5"/>
        <v>791298.71</v>
      </c>
      <c r="N25" s="19">
        <f>SUM(N26:N33)</f>
        <v>2338897.3199999998</v>
      </c>
      <c r="O25" s="19">
        <f>SUM(O26:O33)</f>
        <v>19780675.25</v>
      </c>
      <c r="P25" s="20">
        <f t="shared" si="3"/>
        <v>44245975.189999998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0</v>
      </c>
      <c r="F26" s="14">
        <v>92976</v>
      </c>
      <c r="G26" s="14">
        <v>469332.26</v>
      </c>
      <c r="H26" s="8">
        <v>224662</v>
      </c>
      <c r="I26" s="8">
        <v>79716</v>
      </c>
      <c r="J26" s="8">
        <v>60580</v>
      </c>
      <c r="K26" s="8">
        <v>210453.44</v>
      </c>
      <c r="L26" s="7">
        <v>0</v>
      </c>
      <c r="M26" s="7">
        <v>92024.22</v>
      </c>
      <c r="N26" s="8">
        <v>281086.84000000003</v>
      </c>
      <c r="O26" s="3">
        <v>574443.38</v>
      </c>
      <c r="P26" s="16">
        <f t="shared" si="3"/>
        <v>2085274.1400000001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401200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467044</v>
      </c>
      <c r="L27" s="7">
        <v>0</v>
      </c>
      <c r="M27" s="7">
        <v>0</v>
      </c>
      <c r="N27" s="8">
        <v>300664</v>
      </c>
      <c r="O27" s="3">
        <v>0</v>
      </c>
      <c r="P27" s="16">
        <f t="shared" si="3"/>
        <v>1168908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>
        <v>0</v>
      </c>
      <c r="G28" s="14">
        <v>466925.15</v>
      </c>
      <c r="H28" s="8">
        <v>124550</v>
      </c>
      <c r="I28" s="8">
        <v>0</v>
      </c>
      <c r="J28" s="8">
        <v>826202.96</v>
      </c>
      <c r="K28" s="8">
        <v>1679.99</v>
      </c>
      <c r="L28" s="7">
        <v>0</v>
      </c>
      <c r="M28" s="7">
        <v>0</v>
      </c>
      <c r="N28" s="8">
        <v>299838</v>
      </c>
      <c r="O28" s="3">
        <v>0</v>
      </c>
      <c r="P28" s="16">
        <f t="shared" si="3"/>
        <v>1719196.0999999999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182298.48</v>
      </c>
      <c r="K29" s="8">
        <v>0</v>
      </c>
      <c r="L29" s="8">
        <v>0</v>
      </c>
      <c r="M29" s="8">
        <v>0</v>
      </c>
      <c r="N29" s="7">
        <v>0</v>
      </c>
      <c r="O29" s="8">
        <v>0</v>
      </c>
      <c r="P29" s="16">
        <f t="shared" si="3"/>
        <v>182298.48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>
        <v>287945.01</v>
      </c>
      <c r="G30" s="14">
        <v>19186.8</v>
      </c>
      <c r="H30" s="8">
        <v>0</v>
      </c>
      <c r="I30" s="8">
        <v>0</v>
      </c>
      <c r="J30" s="8">
        <v>0</v>
      </c>
      <c r="K30" s="8">
        <v>122250.07</v>
      </c>
      <c r="L30" s="8">
        <v>0</v>
      </c>
      <c r="M30" s="8">
        <v>33691.360000000001</v>
      </c>
      <c r="N30" s="7">
        <v>0</v>
      </c>
      <c r="O30" s="8">
        <v>1806780.4</v>
      </c>
      <c r="P30" s="16">
        <f t="shared" si="3"/>
        <v>2269853.6399999997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0</v>
      </c>
      <c r="F31" s="14">
        <v>165613</v>
      </c>
      <c r="G31" s="8">
        <v>0</v>
      </c>
      <c r="H31" s="8">
        <v>13991.86</v>
      </c>
      <c r="I31" s="8">
        <v>22633.58</v>
      </c>
      <c r="J31" s="8">
        <v>0</v>
      </c>
      <c r="K31" s="8">
        <v>40166.910000000003</v>
      </c>
      <c r="L31" s="8">
        <v>0</v>
      </c>
      <c r="M31" s="8">
        <v>4286.9399999999996</v>
      </c>
      <c r="N31" s="7">
        <v>0</v>
      </c>
      <c r="O31" s="8">
        <v>470996</v>
      </c>
      <c r="P31" s="16">
        <f t="shared" si="3"/>
        <v>717688.29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0</v>
      </c>
      <c r="F32" s="14">
        <v>398180.17</v>
      </c>
      <c r="G32" s="14">
        <v>4508166.71</v>
      </c>
      <c r="H32" s="8">
        <v>198625.32</v>
      </c>
      <c r="I32" s="8">
        <v>0</v>
      </c>
      <c r="J32" s="8">
        <v>4800000</v>
      </c>
      <c r="K32" s="8">
        <v>9719</v>
      </c>
      <c r="L32" s="8">
        <v>0</v>
      </c>
      <c r="M32" s="8">
        <v>0</v>
      </c>
      <c r="N32" s="7">
        <v>693625.64</v>
      </c>
      <c r="O32" s="8">
        <v>5295839.42</v>
      </c>
      <c r="P32" s="16">
        <f t="shared" si="3"/>
        <v>15904156.26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116582.13</v>
      </c>
      <c r="F33" s="14">
        <v>1874445.06</v>
      </c>
      <c r="G33" s="14">
        <v>1356170.46</v>
      </c>
      <c r="H33" s="8">
        <v>1218650.79</v>
      </c>
      <c r="I33" s="8">
        <v>1538958.01</v>
      </c>
      <c r="J33" s="8">
        <v>827766.4</v>
      </c>
      <c r="K33" s="8">
        <v>184761.55</v>
      </c>
      <c r="L33" s="8">
        <v>23670.799999999999</v>
      </c>
      <c r="M33" s="8">
        <v>661296.18999999994</v>
      </c>
      <c r="N33" s="7">
        <v>763682.84</v>
      </c>
      <c r="O33" s="8">
        <v>11632616.050000001</v>
      </c>
      <c r="P33" s="16">
        <f t="shared" si="3"/>
        <v>20198600.280000001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25000</v>
      </c>
      <c r="F34" s="61">
        <f t="shared" si="6"/>
        <v>158795.31</v>
      </c>
      <c r="G34" s="61">
        <f t="shared" si="6"/>
        <v>48571.42</v>
      </c>
      <c r="H34" s="61">
        <f t="shared" si="6"/>
        <v>55000</v>
      </c>
      <c r="I34" s="61">
        <f>SUM(I35:I36)</f>
        <v>353170.17</v>
      </c>
      <c r="J34" s="61">
        <f t="shared" si="6"/>
        <v>276893.93</v>
      </c>
      <c r="K34" s="61">
        <f t="shared" si="6"/>
        <v>663176.18000000005</v>
      </c>
      <c r="L34" s="61">
        <f t="shared" si="6"/>
        <v>13823.52</v>
      </c>
      <c r="M34" s="61">
        <f t="shared" si="6"/>
        <v>152759.85</v>
      </c>
      <c r="N34" s="61">
        <f t="shared" si="6"/>
        <v>346775.76</v>
      </c>
      <c r="O34" s="61">
        <f t="shared" si="6"/>
        <v>395938.18</v>
      </c>
      <c r="P34" s="20">
        <f>SUM(D34:O34)</f>
        <v>2489904.3199999998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25000</v>
      </c>
      <c r="F35" s="14">
        <v>158795.31</v>
      </c>
      <c r="G35" s="8">
        <v>48571.42</v>
      </c>
      <c r="H35" s="8">
        <v>55000</v>
      </c>
      <c r="I35" s="8">
        <v>353170.17</v>
      </c>
      <c r="J35" s="8">
        <v>276893.93</v>
      </c>
      <c r="K35" s="8">
        <v>663176.18000000005</v>
      </c>
      <c r="L35" s="8">
        <v>13823.52</v>
      </c>
      <c r="M35" s="8">
        <v>152759.85</v>
      </c>
      <c r="N35" s="8">
        <v>212048.1</v>
      </c>
      <c r="O35" s="8">
        <v>395938.18</v>
      </c>
      <c r="P35" s="8">
        <f t="shared" ref="P34:P45" si="7">SUM(D35:O35)</f>
        <v>2355176.66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134727.66</v>
      </c>
      <c r="O36" s="8">
        <v>0</v>
      </c>
      <c r="P36" s="8">
        <f t="shared" si="7"/>
        <v>134727.66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1088333.56</v>
      </c>
      <c r="F37" s="61">
        <f t="shared" si="8"/>
        <v>3925087.75</v>
      </c>
      <c r="G37" s="61">
        <f t="shared" si="8"/>
        <v>2597455.48</v>
      </c>
      <c r="H37" s="61">
        <f t="shared" si="8"/>
        <v>3182788.88</v>
      </c>
      <c r="I37" s="61">
        <f t="shared" ref="I37:M37" si="9">SUM(I38:I45)</f>
        <v>7979562.2199999997</v>
      </c>
      <c r="J37" s="61">
        <f t="shared" si="9"/>
        <v>538164.38</v>
      </c>
      <c r="K37" s="61">
        <f t="shared" si="9"/>
        <v>1732826.54</v>
      </c>
      <c r="L37" s="61">
        <f t="shared" si="9"/>
        <v>736343.6</v>
      </c>
      <c r="M37" s="61">
        <f t="shared" si="9"/>
        <v>1575414.5</v>
      </c>
      <c r="N37" s="61">
        <f>SUM(N38:N45)</f>
        <v>431653.8</v>
      </c>
      <c r="O37" s="61">
        <f>SUM(O38:O45)</f>
        <v>18615711.329999998</v>
      </c>
      <c r="P37" s="20">
        <f t="shared" si="7"/>
        <v>42403342.039999999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2244228.48</v>
      </c>
      <c r="G38" s="8">
        <v>1304499.27</v>
      </c>
      <c r="H38" s="8">
        <v>687347</v>
      </c>
      <c r="I38" s="8">
        <v>6853233</v>
      </c>
      <c r="J38" s="8">
        <v>82093.899999999994</v>
      </c>
      <c r="K38" s="8">
        <v>168144.55</v>
      </c>
      <c r="L38" s="8">
        <v>0</v>
      </c>
      <c r="M38" s="8">
        <v>404007.29</v>
      </c>
      <c r="N38" s="8">
        <v>1663.8</v>
      </c>
      <c r="O38" s="8">
        <v>11673205.689999999</v>
      </c>
      <c r="P38" s="8">
        <f t="shared" si="7"/>
        <v>23418422.98</v>
      </c>
    </row>
    <row r="39" spans="1:21" s="30" customFormat="1" ht="85.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1088333.56</v>
      </c>
      <c r="F39" s="8">
        <v>1531235.27</v>
      </c>
      <c r="G39" s="8">
        <v>0</v>
      </c>
      <c r="H39" s="8">
        <v>580133.43000000005</v>
      </c>
      <c r="I39" s="8">
        <v>0</v>
      </c>
      <c r="J39" s="8">
        <v>0</v>
      </c>
      <c r="K39" s="8">
        <v>0</v>
      </c>
      <c r="L39" s="8">
        <v>0</v>
      </c>
      <c r="M39" s="8">
        <v>76700.009999999995</v>
      </c>
      <c r="N39" s="8">
        <v>0</v>
      </c>
      <c r="O39" s="8">
        <v>55336.57</v>
      </c>
      <c r="P39" s="8">
        <f t="shared" si="7"/>
        <v>3331738.84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42924.2</v>
      </c>
      <c r="J40" s="8">
        <v>8854</v>
      </c>
      <c r="K40" s="8">
        <v>0</v>
      </c>
      <c r="L40" s="8">
        <v>0</v>
      </c>
      <c r="M40" s="8">
        <v>0</v>
      </c>
      <c r="N40" s="8">
        <v>0</v>
      </c>
      <c r="O40" s="8"/>
      <c r="P40" s="8">
        <f t="shared" si="7"/>
        <v>51778.2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3271392</v>
      </c>
      <c r="P41" s="8">
        <f t="shared" si="7"/>
        <v>3271392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0</v>
      </c>
      <c r="F42" s="8">
        <v>0</v>
      </c>
      <c r="G42" s="14">
        <v>1292956.21</v>
      </c>
      <c r="H42" s="8">
        <v>907500.24</v>
      </c>
      <c r="I42" s="8">
        <v>99405.02</v>
      </c>
      <c r="J42" s="8">
        <v>386922</v>
      </c>
      <c r="K42" s="8">
        <v>1564681.99</v>
      </c>
      <c r="L42" s="8">
        <v>192599.6</v>
      </c>
      <c r="M42" s="8">
        <v>56215.199999999997</v>
      </c>
      <c r="N42" s="8">
        <v>224990</v>
      </c>
      <c r="O42" s="8">
        <v>3615777.07</v>
      </c>
      <c r="P42" s="8">
        <f t="shared" si="7"/>
        <v>8341047.3300000001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>
        <v>149624</v>
      </c>
      <c r="G43" s="8">
        <v>0</v>
      </c>
      <c r="H43" s="8">
        <v>1007808.21</v>
      </c>
      <c r="I43" s="8">
        <v>0</v>
      </c>
      <c r="J43" s="8">
        <v>0</v>
      </c>
      <c r="K43" s="8">
        <v>0</v>
      </c>
      <c r="L43" s="8">
        <v>0</v>
      </c>
      <c r="M43" s="8">
        <v>1038492</v>
      </c>
      <c r="N43" s="8">
        <v>0</v>
      </c>
      <c r="O43" s="8">
        <v>0</v>
      </c>
      <c r="P43" s="8">
        <f t="shared" si="7"/>
        <v>2195924.21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984000</v>
      </c>
      <c r="J44" s="8">
        <v>60294.48</v>
      </c>
      <c r="K44" s="8">
        <v>0</v>
      </c>
      <c r="L44" s="8">
        <v>0</v>
      </c>
      <c r="M44" s="8">
        <v>0</v>
      </c>
      <c r="N44" s="8">
        <v>205000</v>
      </c>
      <c r="O44" s="8">
        <v>0</v>
      </c>
      <c r="P44" s="8">
        <f t="shared" si="7"/>
        <v>1249294.48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543744</v>
      </c>
      <c r="M45" s="8">
        <v>0</v>
      </c>
      <c r="N45" s="8">
        <v>0</v>
      </c>
      <c r="O45" s="8">
        <v>0</v>
      </c>
      <c r="P45" s="8">
        <f t="shared" si="7"/>
        <v>543744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1356935.43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1474945</v>
      </c>
      <c r="L46" s="61">
        <f t="shared" si="10"/>
        <v>-43281.97</v>
      </c>
      <c r="M46" s="61">
        <f t="shared" si="10"/>
        <v>0</v>
      </c>
      <c r="N46" s="61">
        <f t="shared" si="10"/>
        <v>0</v>
      </c>
      <c r="O46" s="61"/>
      <c r="P46" s="20">
        <f>SUM(D46:O46)</f>
        <v>2788598.4599999995</v>
      </c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1356935.43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1474945</v>
      </c>
      <c r="L47" s="8">
        <v>-43281.97</v>
      </c>
      <c r="M47" s="8">
        <v>0</v>
      </c>
      <c r="N47" s="8">
        <v>0</v>
      </c>
      <c r="O47" s="8"/>
      <c r="P47" s="14">
        <f>SUM(D47:O47)</f>
        <v>2788598.4599999995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>+D37+D34+D25+D15+D9+D46</f>
        <v>27079582.020000003</v>
      </c>
      <c r="E48" s="37">
        <f>+E37+E34+E25+E15+E9+E46</f>
        <v>44483088.409999996</v>
      </c>
      <c r="F48" s="37">
        <f>+F37+F34+F25+F15+F9+F46</f>
        <v>54453597.310000002</v>
      </c>
      <c r="G48" s="37">
        <f>+G37+G34+G25+G15+G9+G46</f>
        <v>76721193.530000001</v>
      </c>
      <c r="H48" s="37">
        <f>+H37+H34+H25+H15+H9+H46</f>
        <v>51865368.980000004</v>
      </c>
      <c r="I48" s="37">
        <f>+I37+I34+I25+I15+I9+I46</f>
        <v>58783771.619999997</v>
      </c>
      <c r="J48" s="37">
        <f>+J37+J34+J25+J15+J9+J46</f>
        <v>58152458.869999997</v>
      </c>
      <c r="K48" s="37">
        <f>+K37+K34+K25+K15+K9+K46</f>
        <v>55513387.289999992</v>
      </c>
      <c r="L48" s="37">
        <f>+L37+L34+L25+L15+L9+L47</f>
        <v>62950478.45000001</v>
      </c>
      <c r="M48" s="37">
        <f>+M37+M34+M25+M15+M9</f>
        <v>45768299.170000002</v>
      </c>
      <c r="N48" s="37">
        <f>+N37+N34+N25+N15+N9</f>
        <v>91322956.640000001</v>
      </c>
      <c r="O48" s="37"/>
      <c r="P48" s="20">
        <f>+P9+P15+P25+P34+P37+P46</f>
        <v>770301120.59000003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-3011858.8999999762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388493.23000000417</v>
      </c>
      <c r="G50" s="89">
        <f>+G48-G8</f>
        <v>38106.840000003576</v>
      </c>
      <c r="H50" s="89">
        <f t="shared" ref="H50:I50" si="11">+H48-H8</f>
        <v>-392616.06999999285</v>
      </c>
      <c r="I50" s="89">
        <f t="shared" si="11"/>
        <v>0</v>
      </c>
      <c r="J50" s="89">
        <f>+J48-J8</f>
        <v>0</v>
      </c>
      <c r="K50" s="89">
        <f>+K48-K8</f>
        <v>-3722333.3200000077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4" t="s">
        <v>431</v>
      </c>
      <c r="C1" s="94"/>
      <c r="D1" s="94"/>
      <c r="E1" s="94"/>
      <c r="F1" s="94"/>
      <c r="G1" s="94"/>
      <c r="H1" s="94"/>
      <c r="I1" s="94"/>
      <c r="J1" s="34"/>
    </row>
    <row r="2" spans="1:11" x14ac:dyDescent="0.2">
      <c r="B2" s="93" t="s">
        <v>432</v>
      </c>
      <c r="C2" s="93"/>
      <c r="D2" s="93"/>
      <c r="E2" s="93"/>
      <c r="F2" s="93"/>
      <c r="G2" s="93"/>
      <c r="H2" s="93"/>
      <c r="I2" s="93"/>
      <c r="J2" s="35"/>
    </row>
    <row r="3" spans="1:11" x14ac:dyDescent="0.2">
      <c r="B3" s="93" t="s">
        <v>433</v>
      </c>
      <c r="C3" s="93"/>
      <c r="D3" s="93"/>
      <c r="E3" s="93"/>
      <c r="F3" s="93"/>
      <c r="G3" s="93"/>
      <c r="H3" s="93"/>
      <c r="I3" s="93"/>
      <c r="J3" s="35"/>
    </row>
    <row r="4" spans="1:11" x14ac:dyDescent="0.2">
      <c r="B4" s="93" t="s">
        <v>434</v>
      </c>
      <c r="C4" s="93"/>
      <c r="D4" s="93"/>
      <c r="E4" s="93"/>
      <c r="F4" s="93"/>
      <c r="G4" s="93"/>
      <c r="H4" s="93"/>
      <c r="I4" s="93"/>
      <c r="J4" s="35"/>
    </row>
    <row r="5" spans="1:11" x14ac:dyDescent="0.2">
      <c r="B5" s="93" t="s">
        <v>435</v>
      </c>
      <c r="C5" s="93"/>
      <c r="D5" s="93"/>
      <c r="E5" s="93"/>
      <c r="F5" s="93"/>
      <c r="G5" s="93"/>
      <c r="H5" s="93"/>
      <c r="I5" s="93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Nov. 2023</vt:lpstr>
      <vt:lpstr>resumen objetale</vt:lpstr>
      <vt:lpstr>Gráfico1</vt:lpstr>
      <vt:lpstr>'Ingresos y Egresos Nov. 2023'!Área_de_impresión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2024-01-15T15:57:02Z</dcterms:modified>
</cp:coreProperties>
</file>