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ntero\Desktop\ITLA FIJO\TRANSPARENCIA\Transparencia 2026\Documentos para Transparencia (Enero 2026) _ ITLA\"/>
    </mc:Choice>
  </mc:AlternateContent>
  <xr:revisionPtr revIDLastSave="0" documentId="13_ncr:1_{D3C6FA05-06A1-4888-A89B-D46384A7DC8C}" xr6:coauthVersionLast="47" xr6:coauthVersionMax="47" xr10:uidLastSave="{00000000-0000-0000-0000-000000000000}"/>
  <bookViews>
    <workbookView xWindow="-120" yWindow="-120" windowWidth="29040" windowHeight="15720" tabRatio="643" firstSheet="1" activeTab="2" xr2:uid="{00000000-000D-0000-FFFF-FFFF00000000}"/>
  </bookViews>
  <sheets>
    <sheet name="Ingresos y Egresos Octubre" sheetId="1" state="hidden" r:id="rId1"/>
    <sheet name="Gráfico1" sheetId="5" r:id="rId2"/>
    <sheet name="Ingresos y Egresos Dic. 2025" sheetId="3" r:id="rId3"/>
    <sheet name="resumen objetale" sheetId="2" state="hidden" r:id="rId4"/>
  </sheets>
  <definedNames>
    <definedName name="_xlnm._FilterDatabase" localSheetId="2" hidden="1">'Ingresos y Egresos Dic. 2025'!$A$7:$P$45</definedName>
    <definedName name="_xlnm._FilterDatabase" localSheetId="0" hidden="1">'Ingresos y Egresos Octubre'!$A$7:$Q$237</definedName>
    <definedName name="_xlnm._FilterDatabase" localSheetId="3" hidden="1">'resumen objetale'!$A$9:$S$230</definedName>
    <definedName name="_xlnm.Print_Area" localSheetId="2">'Ingresos y Egresos Dic. 2025'!$A$1:$P$48</definedName>
    <definedName name="_xlnm.Print_Area" localSheetId="0">'Ingresos y Egresos Octubre'!$A$1:$Q$238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" l="1"/>
  <c r="P8" i="3"/>
  <c r="P47" i="3"/>
  <c r="M15" i="3"/>
  <c r="G9" i="3" l="1"/>
  <c r="O46" i="3" l="1"/>
  <c r="O15" i="3"/>
  <c r="N25" i="3" l="1"/>
  <c r="N9" i="3"/>
  <c r="H9" i="3" l="1"/>
  <c r="E15" i="3" l="1"/>
  <c r="E9" i="3"/>
  <c r="K15" i="3" l="1"/>
  <c r="P16" i="3"/>
  <c r="E37" i="3"/>
  <c r="P41" i="3"/>
  <c r="P39" i="3"/>
  <c r="P38" i="3"/>
  <c r="P36" i="3"/>
  <c r="O37" i="3"/>
  <c r="O34" i="3"/>
  <c r="O25" i="3"/>
  <c r="O9" i="3"/>
  <c r="F9" i="3"/>
  <c r="I9" i="3"/>
  <c r="J9" i="3"/>
  <c r="K9" i="3"/>
  <c r="L9" i="3"/>
  <c r="M9" i="3"/>
  <c r="O48" i="3" l="1"/>
  <c r="O50" i="3" s="1"/>
  <c r="N37" i="3"/>
  <c r="P33" i="3"/>
  <c r="P32" i="3"/>
  <c r="P31" i="3"/>
  <c r="P30" i="3"/>
  <c r="P29" i="3"/>
  <c r="P28" i="3"/>
  <c r="P27" i="3"/>
  <c r="P26" i="3"/>
  <c r="P24" i="3"/>
  <c r="I25" i="3"/>
  <c r="H25" i="3"/>
  <c r="P23" i="3"/>
  <c r="P22" i="3"/>
  <c r="P21" i="3"/>
  <c r="P20" i="3"/>
  <c r="P19" i="3"/>
  <c r="P18" i="3"/>
  <c r="P17" i="3"/>
  <c r="P14" i="3"/>
  <c r="P13" i="3"/>
  <c r="P12" i="3"/>
  <c r="P11" i="3"/>
  <c r="P10" i="3"/>
  <c r="I15" i="3"/>
  <c r="H15" i="3"/>
  <c r="P15" i="3" l="1"/>
  <c r="N46" i="3" l="1"/>
  <c r="N34" i="3"/>
  <c r="N15" i="3"/>
  <c r="N48" i="3" s="1"/>
  <c r="N50" i="3" s="1"/>
  <c r="M34" i="3" l="1"/>
  <c r="J46" i="3" l="1"/>
  <c r="M46" i="3"/>
  <c r="M37" i="3"/>
  <c r="M25" i="3"/>
  <c r="M48" i="3" s="1"/>
  <c r="M50" i="3" s="1"/>
  <c r="J37" i="3" l="1"/>
  <c r="L15" i="3"/>
  <c r="L25" i="3"/>
  <c r="L34" i="3"/>
  <c r="L37" i="3"/>
  <c r="L46" i="3"/>
  <c r="K25" i="3"/>
  <c r="K34" i="3"/>
  <c r="K37" i="3"/>
  <c r="K46" i="3"/>
  <c r="J34" i="3"/>
  <c r="J15" i="3"/>
  <c r="J25" i="3"/>
  <c r="F15" i="3"/>
  <c r="F46" i="3"/>
  <c r="F25" i="3"/>
  <c r="F34" i="3"/>
  <c r="F37" i="3"/>
  <c r="E25" i="3"/>
  <c r="E34" i="3"/>
  <c r="E48" i="3" s="1"/>
  <c r="E50" i="3" s="1"/>
  <c r="E46" i="3"/>
  <c r="I46" i="3"/>
  <c r="H46" i="3"/>
  <c r="G46" i="3"/>
  <c r="D46" i="3"/>
  <c r="I37" i="3"/>
  <c r="I34" i="3"/>
  <c r="H37" i="3"/>
  <c r="H34" i="3"/>
  <c r="G34" i="3"/>
  <c r="G25" i="3"/>
  <c r="G37" i="3"/>
  <c r="G15" i="3"/>
  <c r="D37" i="3"/>
  <c r="D34" i="3"/>
  <c r="D25" i="3"/>
  <c r="P35" i="3"/>
  <c r="P40" i="3"/>
  <c r="P42" i="3"/>
  <c r="P43" i="3"/>
  <c r="P44" i="3"/>
  <c r="P45" i="3"/>
  <c r="Q166" i="1"/>
  <c r="Q72" i="1"/>
  <c r="Q11" i="1"/>
  <c r="Q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129" i="1"/>
  <c r="Q111" i="1"/>
  <c r="Q47" i="1"/>
  <c r="Q44" i="1"/>
  <c r="Q43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" i="1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I93" i="2"/>
  <c r="K93" i="2" s="1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N43" i="2"/>
  <c r="K43" i="2"/>
  <c r="I42" i="2"/>
  <c r="H42" i="2"/>
  <c r="G42" i="2"/>
  <c r="K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T43" i="1"/>
  <c r="I93" i="1"/>
  <c r="Q93" i="1" s="1"/>
  <c r="H42" i="1"/>
  <c r="I42" i="1"/>
  <c r="Q42" i="1" s="1"/>
  <c r="G42" i="1"/>
  <c r="D48" i="3" l="1"/>
  <c r="K48" i="3"/>
  <c r="K50" i="3" s="1"/>
  <c r="J48" i="3"/>
  <c r="J50" i="3" s="1"/>
  <c r="F48" i="3"/>
  <c r="F50" i="3" s="1"/>
  <c r="L48" i="3"/>
  <c r="L50" i="3" s="1"/>
  <c r="I48" i="3"/>
  <c r="I50" i="3" s="1"/>
  <c r="H48" i="3"/>
  <c r="H50" i="3" s="1"/>
  <c r="P34" i="3"/>
  <c r="D50" i="3"/>
  <c r="G48" i="3"/>
  <c r="G50" i="3" s="1"/>
  <c r="P25" i="3"/>
  <c r="P9" i="3"/>
  <c r="P37" i="3"/>
  <c r="C49" i="3"/>
  <c r="P48" i="3" l="1"/>
  <c r="P49" i="3" s="1"/>
  <c r="D49" i="3"/>
</calcChain>
</file>

<file path=xl/sharedStrings.xml><?xml version="1.0" encoding="utf-8"?>
<sst xmlns="http://schemas.openxmlformats.org/spreadsheetml/2006/main" count="1026" uniqueCount="472">
  <si>
    <t>Enero</t>
  </si>
  <si>
    <t>Total</t>
  </si>
  <si>
    <t>2.1.1.1</t>
  </si>
  <si>
    <t>Remuneraciones al personal fijo</t>
  </si>
  <si>
    <t>2.1.1.1.01</t>
  </si>
  <si>
    <t>Sueldos empleados fijos</t>
  </si>
  <si>
    <t>2.1.1.1.08</t>
  </si>
  <si>
    <t>Sueldos fijos a docentes</t>
  </si>
  <si>
    <t>2.1.1.2</t>
  </si>
  <si>
    <t>Remuneraciones al personal de carácter temporal</t>
  </si>
  <si>
    <t>2.1.1.2.05</t>
  </si>
  <si>
    <t>Periodo probatorio de ingreso a carrera</t>
  </si>
  <si>
    <t>2.1.1.2.08</t>
  </si>
  <si>
    <t>Empleados temporales</t>
  </si>
  <si>
    <t>2.1.1.5</t>
  </si>
  <si>
    <t>Prestaciones económicas</t>
  </si>
  <si>
    <t>2.1.1.5.04</t>
  </si>
  <si>
    <t>Proporción de vacaciones no disfrutadas</t>
  </si>
  <si>
    <t>2.1.2</t>
  </si>
  <si>
    <t>SOBRESUELDOS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</si>
  <si>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</si>
  <si>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</si>
  <si>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</si>
  <si>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</si>
  <si>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</si>
  <si>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</si>
  <si>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</si>
  <si>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</si>
  <si>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</si>
  <si>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</si>
  <si>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</si>
  <si>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</si>
  <si>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Ref CCP Concepto.Ref CCP Cuenta.Ref</t>
  </si>
  <si>
    <t>CCP SubCuenta.Ref CCP Aux</t>
  </si>
  <si>
    <t>MATERIALES Y SUMINISTROS</t>
  </si>
  <si>
    <t>2.1.1.2.09</t>
  </si>
  <si>
    <t>Personalde Caracter Eventual</t>
  </si>
  <si>
    <t>Presupuesto Aprobado fondo 10</t>
  </si>
  <si>
    <t>Presupuesto Modificado fondo 20</t>
  </si>
  <si>
    <t>2.1.1.4</t>
  </si>
  <si>
    <t>Sueldo Annual 13</t>
  </si>
  <si>
    <t>2.1.1.4.01</t>
  </si>
  <si>
    <t>2.2.1.7</t>
  </si>
  <si>
    <t>Agua</t>
  </si>
  <si>
    <t>2.2.1.7.01</t>
  </si>
  <si>
    <t>2.2.1.8</t>
  </si>
  <si>
    <t>2.2.1.8.01</t>
  </si>
  <si>
    <t>Recolección de Residuos</t>
  </si>
  <si>
    <t>Presupuesto Modificado fondo 10</t>
  </si>
  <si>
    <t>Presupuesto Aprobado fondo 20</t>
  </si>
  <si>
    <t xml:space="preserve">2.1.1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</si>
  <si>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REMUNERACIONES       </t>
  </si>
  <si>
    <t xml:space="preserve">2.1.1.5.03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</si>
  <si>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Prestación laboral por desvinculación </t>
  </si>
  <si>
    <t xml:space="preserve">2.1.2.2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</si>
  <si>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                   </t>
  </si>
  <si>
    <t xml:space="preserve">2.1.2.2.03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</si>
  <si>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Pago de horas extraordinarias        </t>
  </si>
  <si>
    <t xml:space="preserve">2.1.2.2.05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</si>
  <si>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servicios de seguridad   </t>
  </si>
  <si>
    <t xml:space="preserve">2.1.2.2.06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</si>
  <si>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Incentivo por Rendimiento Individual      </t>
  </si>
  <si>
    <t xml:space="preserve">2.1.2.2.10                                                                                                                                                                                                           </t>
  </si>
  <si>
    <t xml:space="preserve">Compensación por cumplimiento de indicadores del MAP  </t>
  </si>
  <si>
    <t xml:space="preserve">2.1.4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</si>
  <si>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Y BONIFICACIONES      </t>
  </si>
  <si>
    <t xml:space="preserve">2.1.4.2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</si>
  <si>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Gratificaciones y Bonificaciones   </t>
  </si>
  <si>
    <t xml:space="preserve">2.1.4.2.02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</si>
  <si>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por pasantías                </t>
  </si>
  <si>
    <t xml:space="preserve">2.2.1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</si>
  <si>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BÁSICOS        </t>
  </si>
  <si>
    <t xml:space="preserve">2.2.1.3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</si>
  <si>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 </t>
  </si>
  <si>
    <t xml:space="preserve">2.2.1.3.01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</si>
  <si>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</t>
  </si>
  <si>
    <t xml:space="preserve">2.2.1.5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</si>
  <si>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</t>
  </si>
  <si>
    <t xml:space="preserve">2.2.1.5.01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</si>
  <si>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      </t>
  </si>
  <si>
    <t xml:space="preserve">2.2.1.6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</si>
  <si>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Electricidad           </t>
  </si>
  <si>
    <t xml:space="preserve">2.2.1.6.01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</si>
  <si>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Energía eléctrica         </t>
  </si>
  <si>
    <t xml:space="preserve">2.2.2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</si>
  <si>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PUBLICIDAD, IMPRESIÓN Y ENCUADERNACIÓN</t>
  </si>
  <si>
    <t xml:space="preserve">2.2.2.1                                                                 </t>
  </si>
  <si>
    <t xml:space="preserve">Publicidad y propaganda                                                                                                                                                                                                                   </t>
  </si>
  <si>
    <t xml:space="preserve">2.2.2.1.01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</si>
  <si>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 y propaganda       </t>
  </si>
  <si>
    <t xml:space="preserve">2.2.2.2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</si>
  <si>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Impresión, encuadernación y rotulación              </t>
  </si>
  <si>
    <t xml:space="preserve">2.2.2.2.01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</si>
  <si>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Impresión, encuadernación y rotulación   </t>
  </si>
  <si>
    <t xml:space="preserve">2.2.3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</si>
  <si>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VIÁTICOS            </t>
  </si>
  <si>
    <t xml:space="preserve">2.2.3.1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</si>
  <si>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dentro del país      </t>
  </si>
  <si>
    <t xml:space="preserve">2.2.3.1.01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</si>
  <si>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Viáticos dentro del país         </t>
  </si>
  <si>
    <t xml:space="preserve">2.2.3.2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</si>
  <si>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fuera del país                        </t>
  </si>
  <si>
    <t xml:space="preserve">2.2.3.2.01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</si>
  <si>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Viaticos fuera del país           </t>
  </si>
  <si>
    <t xml:space="preserve">2.2.4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</si>
  <si>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TRANSPORTE Y ALMACENAJE            </t>
  </si>
  <si>
    <t xml:space="preserve">2.2.4.1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</si>
  <si>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</t>
  </si>
  <si>
    <t xml:space="preserve">2.2.4.1.01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</si>
  <si>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    </t>
  </si>
  <si>
    <t xml:space="preserve">2.2.4.4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</si>
  <si>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Peaje    </t>
  </si>
  <si>
    <t xml:space="preserve">2.2.4.4.01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</si>
  <si>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Peaje                              </t>
  </si>
  <si>
    <t xml:space="preserve">2.2.5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</si>
  <si>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    </t>
  </si>
  <si>
    <t xml:space="preserve">2.2.5.1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</si>
  <si>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     </t>
  </si>
  <si>
    <t xml:space="preserve">2.2.5.1.01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</si>
  <si>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</t>
  </si>
  <si>
    <t xml:space="preserve">2.2.5.3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</si>
  <si>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de  equipos                             </t>
  </si>
  <si>
    <t xml:space="preserve">2.2.5.3.03                                                                                                                                                                                                                          </t>
  </si>
  <si>
    <t xml:space="preserve">Alquiler de equipo de comunicación                              </t>
  </si>
  <si>
    <t xml:space="preserve">2.2.5.4                                                                                                                                                                                                                   </t>
  </si>
  <si>
    <t xml:space="preserve">Alquileres de equipos de transporte, tracción y elevación     </t>
  </si>
  <si>
    <t xml:space="preserve">2.2.5.4.01                                                                                                                                                                                                               </t>
  </si>
  <si>
    <t xml:space="preserve"> Alquileres de equipos de transporte, tracción y elevación </t>
  </si>
  <si>
    <t xml:space="preserve">2.2.5.8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</si>
  <si>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alquileres                                    </t>
  </si>
  <si>
    <t xml:space="preserve">2.2.5.8.01                                                                                                                                                                                                                       </t>
  </si>
  <si>
    <t>Otros alquileres y arrendamientos por derechos de usos</t>
  </si>
  <si>
    <t xml:space="preserve">2.2.5.9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</si>
  <si>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 de uso        </t>
  </si>
  <si>
    <t xml:space="preserve">2.2.5.9.01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</si>
  <si>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Licencias Informáticas         </t>
  </si>
  <si>
    <t xml:space="preserve">2.2.6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</si>
  <si>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         </t>
  </si>
  <si>
    <t xml:space="preserve">2.2.6.1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</si>
  <si>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         </t>
  </si>
  <si>
    <t xml:space="preserve">2.2.6.1.01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</si>
  <si>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e infraestructura         </t>
  </si>
  <si>
    <t xml:space="preserve">2.2.6.2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</si>
  <si>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muebles                 </t>
  </si>
  <si>
    <t xml:space="preserve">2.2.6.2.01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</si>
  <si>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 de bienes muebles                   </t>
  </si>
  <si>
    <t xml:space="preserve">2.2.6.3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</si>
  <si>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de personas            </t>
  </si>
  <si>
    <t xml:space="preserve">2.2.6.3.01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</si>
  <si>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Seguros de personas                                              </t>
  </si>
  <si>
    <t xml:space="preserve">2.2.7                                                                                                                                        </t>
  </si>
  <si>
    <t xml:space="preserve">SERVICIOS DE CONSERVACIÓN, REPARACIONES MENORES E INSTALACIONES TEMPORALES              </t>
  </si>
  <si>
    <t xml:space="preserve">2.2.7.1                                                                                                                                                                                                                          </t>
  </si>
  <si>
    <t xml:space="preserve"> Contratación de mantenimiento y reparaciones menores  </t>
  </si>
  <si>
    <t xml:space="preserve">2.2.7.1.01                                                                                                                                                                                                               </t>
  </si>
  <si>
    <t xml:space="preserve">Reparaciones y mantenimientos menores en edificaciones </t>
  </si>
  <si>
    <t xml:space="preserve">2.2.7.1.02                                                                                                                                                                                                                     </t>
  </si>
  <si>
    <t xml:space="preserve">Mantenimientos y reparaciones especiales               </t>
  </si>
  <si>
    <t xml:space="preserve">2.2.7.1.07                                                </t>
  </si>
  <si>
    <t xml:space="preserve">Mantenimiento, reparación, servicios de pintura y sus derivados                                                                                                                                             </t>
  </si>
  <si>
    <t xml:space="preserve">2.2.7.2                                                                                                                                                                                                                              </t>
  </si>
  <si>
    <t>Mantenimiento y reparación  de maquinarias y equipos</t>
  </si>
  <si>
    <t xml:space="preserve">2.2.7.2.02                                                                                                                  </t>
  </si>
  <si>
    <t xml:space="preserve">Mantenimiento y reparación de equipos tecnología e información                                                                                   </t>
  </si>
  <si>
    <t xml:space="preserve">2.2.7.2.06                                                                                                                                              </t>
  </si>
  <si>
    <t xml:space="preserve">Mantenimiento y reparación de equipos de transporte, tracción y elevación     </t>
  </si>
  <si>
    <t xml:space="preserve">2.2.7.2.08                                                         </t>
  </si>
  <si>
    <t xml:space="preserve"> Servicios de mantenimiento, reparación, desmonte e instalación                                                                                                                                      </t>
  </si>
  <si>
    <t xml:space="preserve">2.2.8                                                                                                                  </t>
  </si>
  <si>
    <t xml:space="preserve">OTROS SERVICIOS NO INCLUIDOS EN CONCEPTOS ANTERIORES                                                                                      </t>
  </si>
  <si>
    <t xml:space="preserve">2.2.8.5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</si>
  <si>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Fumigación, lavandería, limpieza e higiene           </t>
  </si>
  <si>
    <t xml:space="preserve">2.2.8.5.01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</si>
  <si>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                       </t>
  </si>
  <si>
    <t xml:space="preserve">2.2.8.6                                                                             </t>
  </si>
  <si>
    <t xml:space="preserve">Servicio de organización de eventos, festividades y actividades de entreten                                                                                         </t>
  </si>
  <si>
    <t xml:space="preserve">2.2.8.6.01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</si>
  <si>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Eventos generales                                  </t>
  </si>
  <si>
    <t xml:space="preserve">2.2.8.7                                                                                                                                </t>
  </si>
  <si>
    <t xml:space="preserve">Servicios Técnicos y Profesionales        </t>
  </si>
  <si>
    <t xml:space="preserve">2.2.8.7.02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</si>
  <si>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jurídicos              </t>
  </si>
  <si>
    <t xml:space="preserve">2.2.8.7.04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</si>
  <si>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capacitación    </t>
  </si>
  <si>
    <t xml:space="preserve">2.2.8.7.06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</si>
  <si>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servicios técnicos profesionales         </t>
  </si>
  <si>
    <t xml:space="preserve">2.2.9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</si>
  <si>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CONTRATACIONES DE SERVICIOS      </t>
  </si>
  <si>
    <t xml:space="preserve">2.2.9.2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</si>
  <si>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alimentación    </t>
  </si>
  <si>
    <t xml:space="preserve">2.2.9.2.03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</si>
  <si>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Catering   </t>
  </si>
  <si>
    <t xml:space="preserve">2.3.1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</si>
  <si>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PRODUCTOS AGROFORESTALES </t>
  </si>
  <si>
    <t xml:space="preserve">2.3.1.1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</si>
  <si>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</t>
  </si>
  <si>
    <t xml:space="preserve">2.3.1.1.01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</si>
  <si>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             </t>
  </si>
  <si>
    <t xml:space="preserve">2.3.1.3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</si>
  <si>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agroforestales y pecuarios   </t>
  </si>
  <si>
    <t xml:space="preserve">2.3.1.3.03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</si>
  <si>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forestales                               </t>
  </si>
  <si>
    <t xml:space="preserve">2.3.2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</si>
  <si>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TEXTILES Y VESTUARIOS        </t>
  </si>
  <si>
    <t xml:space="preserve">2.3.2.2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</si>
  <si>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    </t>
  </si>
  <si>
    <t xml:space="preserve">2.3.2.2.01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</si>
  <si>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</t>
  </si>
  <si>
    <t xml:space="preserve">2.3.2.3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</si>
  <si>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</t>
  </si>
  <si>
    <t xml:space="preserve">2.3.2.3.01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</si>
  <si>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    </t>
  </si>
  <si>
    <t xml:space="preserve">2.3.3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</si>
  <si>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PAPEL, CARTÓN E IMPRESOS        </t>
  </si>
  <si>
    <t xml:space="preserve">2.3.3.1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</si>
  <si>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de escritorio        </t>
  </si>
  <si>
    <t xml:space="preserve">2.3.3.1.01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</si>
  <si>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Papel de escritorio              </t>
  </si>
  <si>
    <t xml:space="preserve">2.3.3.2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</si>
  <si>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</t>
  </si>
  <si>
    <t xml:space="preserve">2.3.3.2.01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</si>
  <si>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    </t>
  </si>
  <si>
    <t xml:space="preserve">2.3.3.3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</si>
  <si>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artes gráficas                   </t>
  </si>
  <si>
    <t xml:space="preserve">2.3.3.3.01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</si>
  <si>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Productos de artes gráficas</t>
  </si>
  <si>
    <t xml:space="preserve">2.3.3.4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</si>
  <si>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</t>
  </si>
  <si>
    <t xml:space="preserve">2.3.3.4.01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</si>
  <si>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        </t>
  </si>
  <si>
    <t xml:space="preserve">2.3.3.5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</si>
  <si>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</t>
  </si>
  <si>
    <t xml:space="preserve">2.3.3.5.01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</si>
  <si>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                           </t>
  </si>
  <si>
    <t xml:space="preserve">2.3.4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</si>
  <si>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FARMACÉUTICOS                               </t>
  </si>
  <si>
    <t xml:space="preserve">2.3.4.1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</si>
  <si>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  </t>
  </si>
  <si>
    <t xml:space="preserve">2.3.4.1.01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</si>
  <si>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</t>
  </si>
  <si>
    <t xml:space="preserve">2.3.5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</si>
  <si>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CUERO, CAUCHO Y PLÁSTICO            </t>
  </si>
  <si>
    <t xml:space="preserve">2.3.5                                                          </t>
  </si>
  <si>
    <t>CUERO, CAUCHO Y PLÁSTICO</t>
  </si>
  <si>
    <t xml:space="preserve">2.3.5.3                                                                </t>
  </si>
  <si>
    <t xml:space="preserve"> Llantas y neumáticos</t>
  </si>
  <si>
    <t xml:space="preserve">2.3.5.3.01                                                      </t>
  </si>
  <si>
    <t>Llantas y neumáticos</t>
  </si>
  <si>
    <t xml:space="preserve">2.3.6                                                                    </t>
  </si>
  <si>
    <t>PRODUCTOS DE MINERALES, METÁLICOS Y NO METÁLICOS</t>
  </si>
  <si>
    <t xml:space="preserve">2.3.6.1                                                                                                                                                                                                                                  </t>
  </si>
  <si>
    <t xml:space="preserve"> Productos de cemento, cal, asbesto, yeso y arcilla                    </t>
  </si>
  <si>
    <t xml:space="preserve">2.3.6.1.01                                                                                                                                                                                                          </t>
  </si>
  <si>
    <t xml:space="preserve">  Productos de cemento                                                                               </t>
  </si>
  <si>
    <t xml:space="preserve">2.3.6.2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</si>
  <si>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vidrio, loza y porcelana                            </t>
  </si>
  <si>
    <t xml:space="preserve">2.3.6.2.02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</si>
  <si>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loza  </t>
  </si>
  <si>
    <t xml:space="preserve">2.3.6.3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</si>
  <si>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metálicos y sus derivados                            </t>
  </si>
  <si>
    <t>2.3.6.3.04</t>
  </si>
  <si>
    <t>Herramientas menores</t>
  </si>
  <si>
    <t>2.3.6.3.06</t>
  </si>
  <si>
    <t>Productos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</si>
  <si>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</si>
  <si>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</si>
  <si>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</si>
  <si>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</si>
  <si>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</si>
  <si>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</si>
  <si>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</si>
  <si>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</si>
  <si>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</si>
  <si>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</si>
  <si>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</si>
  <si>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</si>
  <si>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</t>
  </si>
  <si>
    <t>Productos químicos y conexos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</si>
  <si>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</si>
  <si>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</si>
  <si>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</si>
  <si>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</si>
  <si>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</si>
  <si>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</si>
  <si>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</si>
  <si>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</si>
  <si>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 xml:space="preserve">2.3.9                                                                                                                                                                                                </t>
  </si>
  <si>
    <t xml:space="preserve">PRODUCTOS Y ÚTILES VARIOS                  </t>
  </si>
  <si>
    <t xml:space="preserve">2.3.9.1                                                                                                                                                                                                                                </t>
  </si>
  <si>
    <t xml:space="preserve"> Útiles y materiales de limpieza e higiene                         </t>
  </si>
  <si>
    <t xml:space="preserve">2.3.9.1.01                                                                                                                                                                                  </t>
  </si>
  <si>
    <t xml:space="preserve">Útiles y materiales de limpieza e higiene                                                       </t>
  </si>
  <si>
    <t xml:space="preserve">2.3.9.2                                                           </t>
  </si>
  <si>
    <t>Útiles  y materiales de escritorio, oficina, informática, escolares y de en</t>
  </si>
  <si>
    <t xml:space="preserve">2.3.9.2.01                                      </t>
  </si>
  <si>
    <t>Utiles  y materiales de escritorio, oficina e informática</t>
  </si>
  <si>
    <t xml:space="preserve">2.3.9.2.02                                                    </t>
  </si>
  <si>
    <t xml:space="preserve"> Útiles y materiales  escolares y de enseñanzas</t>
  </si>
  <si>
    <t xml:space="preserve">2.3.9.3                   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</si>
  <si>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</t>
  </si>
  <si>
    <t xml:space="preserve">2.3.9.3.01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</si>
  <si>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 </t>
  </si>
  <si>
    <t xml:space="preserve">2.3.9.4     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</si>
  <si>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    </t>
  </si>
  <si>
    <t xml:space="preserve">2.3.9.4.01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</si>
  <si>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</t>
  </si>
  <si>
    <t xml:space="preserve">2.3.9.5                                                                                                                                                                                                                </t>
  </si>
  <si>
    <t xml:space="preserve">  Útiles de cocina y comedor                                                                  </t>
  </si>
  <si>
    <t>2.3.9.5.01</t>
  </si>
  <si>
    <t>Útiles de cocina y comedor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</si>
  <si>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</si>
  <si>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</si>
  <si>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</si>
  <si>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</si>
  <si>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</si>
  <si>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</si>
  <si>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</si>
  <si>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</si>
  <si>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</si>
  <si>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</si>
  <si>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</si>
  <si>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</si>
  <si>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</si>
  <si>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2.3.9.9.04</t>
  </si>
  <si>
    <t>Productos y útiles de defensa y seguridad</t>
  </si>
  <si>
    <t>2.4.1</t>
  </si>
  <si>
    <t>TRANSFERENCIAS CORRIENTES AL SECTOR PRIVADO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</si>
  <si>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</si>
  <si>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</si>
  <si>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</si>
  <si>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</si>
  <si>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</si>
  <si>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</si>
  <si>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</si>
  <si>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</si>
  <si>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</si>
  <si>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</si>
  <si>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</si>
  <si>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polí</t>
  </si>
  <si>
    <t>2.4.1.6.05</t>
  </si>
  <si>
    <t>Transferencias corrientes ocasionales a asociaciones sin fines de lucro</t>
  </si>
  <si>
    <t>2.4.9</t>
  </si>
  <si>
    <t>TRANSFERENCIAS CORRIENTES A OTRAS INSTITUCIONES PÚBLICAS</t>
  </si>
  <si>
    <t xml:space="preserve">2.4.9                                                                 </t>
  </si>
  <si>
    <t xml:space="preserve">   TRANSFERENCIAS CORRIENTES A OTRAS INSTITUCIONES PÚBLICAS</t>
  </si>
  <si>
    <t xml:space="preserve">2.4.9.1                                                               </t>
  </si>
  <si>
    <t>Transferencias corrientes destinadas a otras instituciones públicas</t>
  </si>
  <si>
    <t xml:space="preserve">2.4.9.1.01                                                     </t>
  </si>
  <si>
    <t xml:space="preserve">2.6.1                                                                </t>
  </si>
  <si>
    <t xml:space="preserve">    MOBILIARIO Y EQUIPO</t>
  </si>
  <si>
    <t xml:space="preserve">2.6.1.1                                                                </t>
  </si>
  <si>
    <t xml:space="preserve"> Muebles, equipos de oficina y estantería</t>
  </si>
  <si>
    <t xml:space="preserve">2.6.1.1.01                                                  </t>
  </si>
  <si>
    <t>Muebles, equipos de oficina y estantería</t>
  </si>
  <si>
    <t xml:space="preserve">2.6.1.2                                             </t>
  </si>
  <si>
    <t xml:space="preserve"> Muebles de alojamiento</t>
  </si>
  <si>
    <t xml:space="preserve">2.6.1.2.01                                                        </t>
  </si>
  <si>
    <t xml:space="preserve">2.6.1.3                                                               </t>
  </si>
  <si>
    <t xml:space="preserve">  Equipos de tecnología de la información y comunicación</t>
  </si>
  <si>
    <t xml:space="preserve">2.6.1.3.01                                                        </t>
  </si>
  <si>
    <t xml:space="preserve"> Equipos de tecnología de la información y comunicación</t>
  </si>
  <si>
    <t xml:space="preserve">2.6.1.4                                              </t>
  </si>
  <si>
    <t>Electrodomésticos</t>
  </si>
  <si>
    <t xml:space="preserve">2.6.1.4.01                                        </t>
  </si>
  <si>
    <t xml:space="preserve">Electrodomésticos                                                                                                                                                                                                         </t>
  </si>
  <si>
    <t xml:space="preserve">2.6.2                                                                                                                                                                           </t>
  </si>
  <si>
    <t xml:space="preserve">MOBILIARIO Y EQUIPO DE AUDIO, AUDIOVISUAL, RECREATIVO Y EDUCACIONAL    </t>
  </si>
  <si>
    <t xml:space="preserve">2.6.2.1                                                                </t>
  </si>
  <si>
    <t xml:space="preserve"> Equipos y aparatos audiovisuales                                                                                                                                                                             </t>
  </si>
  <si>
    <t xml:space="preserve">2.6.2.1.01                                                       </t>
  </si>
  <si>
    <t xml:space="preserve">  Equipos y Aparatos Audiovisuales                                                                                                                                                              </t>
  </si>
  <si>
    <t xml:space="preserve">2.6.4                                                          </t>
  </si>
  <si>
    <t>2.6.4.1</t>
  </si>
  <si>
    <t>Automóviles y camiones</t>
  </si>
  <si>
    <t>2.6.4.1.01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</si>
  <si>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</si>
  <si>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</si>
  <si>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</si>
  <si>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</si>
  <si>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</si>
  <si>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</si>
  <si>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</si>
  <si>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</si>
  <si>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</si>
  <si>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</si>
  <si>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</si>
  <si>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</si>
  <si>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</si>
  <si>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</si>
  <si>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</si>
  <si>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</si>
  <si>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</si>
  <si>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</si>
  <si>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</si>
  <si>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</si>
  <si>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</si>
  <si>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</si>
  <si>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</si>
  <si>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2.6.9</t>
  </si>
  <si>
    <t>EDIFICIOS, ESTRUCTURAS, TIERRAS, TERRENOS Y OBJETOS DE VALOR</t>
  </si>
  <si>
    <t>2.6.9.6</t>
  </si>
  <si>
    <t>Accesorios para edificaciones residenciales y no residenciales</t>
  </si>
  <si>
    <t>2.6.9.6.01</t>
  </si>
  <si>
    <t xml:space="preserve">    REMUNERACIONES Y CONTRIBUCIONES</t>
  </si>
  <si>
    <t xml:space="preserve">          VEHÍCULOS Y EQUIPO DE TRANSPORTE, TRACCIÓN Y ELEVACIÓN                                                                           </t>
  </si>
  <si>
    <t>Febrero</t>
  </si>
  <si>
    <t>TRANSFERENCIAS CORRIENTES</t>
  </si>
  <si>
    <t>BIENES MUEBLES, INMUEBLES E INTANGIBLES</t>
  </si>
  <si>
    <t xml:space="preserve">Marzo </t>
  </si>
  <si>
    <t>2.1.1.2.03</t>
  </si>
  <si>
    <t>Suplencias</t>
  </si>
  <si>
    <t>2.1.3</t>
  </si>
  <si>
    <t>DIETAS Y GASTOS DE REPRESENTACION</t>
  </si>
  <si>
    <t>2.1.3.2</t>
  </si>
  <si>
    <t>2.1.3.2.01</t>
  </si>
  <si>
    <t>Gastos de Representación en el país</t>
  </si>
  <si>
    <t>Gastos de Representación</t>
  </si>
  <si>
    <t xml:space="preserve">2.3.6.1.05                                                                                                                                                                                                   </t>
  </si>
  <si>
    <t>Productos de Arcillas y derivados</t>
  </si>
  <si>
    <t>2.6.3</t>
  </si>
  <si>
    <t>EQUIPO E INSTRUMENTAL, CIENTIFICO Y LABORATORIO</t>
  </si>
  <si>
    <t>2.6.3.1</t>
  </si>
  <si>
    <t>Equipo Médico y de laboratorio</t>
  </si>
  <si>
    <t>2.6.3.1.01</t>
  </si>
  <si>
    <t>2.6.6</t>
  </si>
  <si>
    <t>2.6.6.2</t>
  </si>
  <si>
    <t>2.6.6.2.01</t>
  </si>
  <si>
    <t>EQUIPOS DE DEFENSA Y SEGURIDAD</t>
  </si>
  <si>
    <t>Equipos de seguridad</t>
  </si>
  <si>
    <t xml:space="preserve">2.3.6.2.01                                                                                                                                                                                                                                       </t>
  </si>
  <si>
    <t>Productos de Vidrio</t>
  </si>
  <si>
    <t>INSTITUTO TECNOLOGICO DE LAS AMERICAS</t>
  </si>
  <si>
    <t>EJECUCION MENSUAL-SIGEF</t>
  </si>
  <si>
    <t>CORRESPONDIENTE AL MES DE MARZO 2022</t>
  </si>
  <si>
    <t xml:space="preserve">LIBRAMIENTOS-APROBADO+ TEMPORAR </t>
  </si>
  <si>
    <t>POR IMPUTACION DEL GASTO</t>
  </si>
  <si>
    <t>ABRIL</t>
  </si>
  <si>
    <t>2.6.4.3</t>
  </si>
  <si>
    <t>2.6.4.3.01</t>
  </si>
  <si>
    <t>Equipo Aeronáutico</t>
  </si>
  <si>
    <t>Mayo</t>
  </si>
  <si>
    <t>Abril</t>
  </si>
  <si>
    <t>Junio</t>
  </si>
  <si>
    <t>Julio</t>
  </si>
  <si>
    <t>2.4.1.3</t>
  </si>
  <si>
    <t>2.4.1.2.03</t>
  </si>
  <si>
    <t>Premios literarios, deportivos y culturales</t>
  </si>
  <si>
    <t xml:space="preserve">Agosto </t>
  </si>
  <si>
    <t>Personal de Caracter Eventual</t>
  </si>
  <si>
    <t xml:space="preserve"> </t>
  </si>
  <si>
    <t xml:space="preserve">Septiembre </t>
  </si>
  <si>
    <t xml:space="preserve">2.2.9.1                                                                                                                                                                                                                                                     </t>
  </si>
  <si>
    <t>Otras contrataciones de servicios</t>
  </si>
  <si>
    <t xml:space="preserve">2.2.9.1.01                                                                                                                                                                                                                                        </t>
  </si>
  <si>
    <t>2.3.5.5.01</t>
  </si>
  <si>
    <t>Plastico</t>
  </si>
  <si>
    <t>CORRESPONDIENTE AL MES DE OCTUBRE 2022</t>
  </si>
  <si>
    <t>Octubre</t>
  </si>
  <si>
    <t>TOTAL GASTOS Y ASIGNACIONES FINANCIERAS</t>
  </si>
  <si>
    <t>2.3.2</t>
  </si>
  <si>
    <t>2.3.3</t>
  </si>
  <si>
    <t>Diciembre</t>
  </si>
  <si>
    <t>Noviembre</t>
  </si>
  <si>
    <t>TOTAL GENERAL</t>
  </si>
  <si>
    <t>2.7.1</t>
  </si>
  <si>
    <t>OBRAS</t>
  </si>
  <si>
    <t>OBRAS EN EDIFICACIONES</t>
  </si>
  <si>
    <t>Presupuesto Vigente Fondos 10-20</t>
  </si>
  <si>
    <t>MOBILIARIO Y EQUIPO</t>
  </si>
  <si>
    <t>TRANSFERENCIAS CORRIENTES AL SECTOR EXTERNO</t>
  </si>
  <si>
    <t>2.4.7</t>
  </si>
  <si>
    <t>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</si>
</sst>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9" tint="-0.249977111117893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124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 shrinkToFit="1"/>
    </xf>
    <xf numFmtId="2" fontId="3" fillId="0" borderId="0" xfId="0" applyNumberFormat="1" applyFont="1" applyAlignment="1">
      <alignment horizontal="right" vertical="center" shrinkToFit="1"/>
    </xf>
    <xf numFmtId="4" fontId="3" fillId="0" borderId="0" xfId="0" applyNumberFormat="1" applyFont="1" applyAlignment="1">
      <alignment horizontal="right" vertical="center" shrinkToFit="1"/>
    </xf>
    <xf numFmtId="43" fontId="4" fillId="0" borderId="0" xfId="1" applyFont="1" applyFill="1" applyBorder="1" applyAlignment="1">
      <alignment horizontal="left" vertical="top"/>
    </xf>
    <xf numFmtId="2" fontId="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right" vertical="top" shrinkToFit="1"/>
    </xf>
    <xf numFmtId="43" fontId="3" fillId="0" borderId="0" xfId="1" applyFont="1" applyFill="1" applyBorder="1" applyAlignment="1">
      <alignment horizontal="right" vertical="center" shrinkToFit="1"/>
    </xf>
    <xf numFmtId="43" fontId="3" fillId="0" borderId="0" xfId="1" applyFont="1" applyFill="1" applyBorder="1" applyAlignment="1">
      <alignment horizontal="center" vertical="top" shrinkToFit="1"/>
    </xf>
    <xf numFmtId="43" fontId="3" fillId="0" borderId="0" xfId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8"/>
    </xf>
    <xf numFmtId="0" fontId="2" fillId="2" borderId="3" xfId="0" applyFont="1" applyFill="1" applyBorder="1" applyAlignment="1">
      <alignment horizontal="left" vertical="top" wrapText="1" indent="2"/>
    </xf>
    <xf numFmtId="43" fontId="2" fillId="2" borderId="2" xfId="1" applyFont="1" applyFill="1" applyBorder="1" applyAlignment="1">
      <alignment horizontal="left" vertical="top" wrapText="1" indent="8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indent="2" shrinkToFit="1"/>
    </xf>
    <xf numFmtId="43" fontId="2" fillId="0" borderId="0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center" wrapText="1" indent="4"/>
    </xf>
    <xf numFmtId="43" fontId="2" fillId="0" borderId="0" xfId="1" applyFont="1" applyFill="1" applyBorder="1" applyAlignment="1">
      <alignment horizontal="right" vertical="top" indent="2" shrinkToFit="1"/>
    </xf>
    <xf numFmtId="0" fontId="2" fillId="0" borderId="0" xfId="2" applyFont="1" applyAlignment="1">
      <alignment vertical="center" wrapText="1"/>
    </xf>
    <xf numFmtId="43" fontId="2" fillId="2" borderId="0" xfId="1" applyFont="1" applyFill="1" applyBorder="1" applyAlignment="1">
      <alignment vertical="top" shrinkToFit="1"/>
    </xf>
    <xf numFmtId="43" fontId="2" fillId="0" borderId="0" xfId="1" applyFont="1" applyFill="1" applyBorder="1" applyAlignment="1">
      <alignment vertical="top" shrinkToFit="1"/>
    </xf>
    <xf numFmtId="43" fontId="5" fillId="0" borderId="0" xfId="1" applyFont="1" applyFill="1" applyBorder="1" applyAlignment="1">
      <alignment vertical="top"/>
    </xf>
    <xf numFmtId="43" fontId="2" fillId="0" borderId="0" xfId="1" applyFont="1" applyFill="1" applyBorder="1" applyAlignment="1">
      <alignment vertical="center" wrapText="1"/>
    </xf>
    <xf numFmtId="4" fontId="2" fillId="0" borderId="0" xfId="0" applyNumberFormat="1" applyFont="1" applyAlignment="1">
      <alignment vertical="top" shrinkToFit="1"/>
    </xf>
    <xf numFmtId="2" fontId="2" fillId="0" borderId="0" xfId="0" applyNumberFormat="1" applyFont="1" applyAlignment="1">
      <alignment vertical="top" shrinkToFi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3" fontId="2" fillId="0" borderId="0" xfId="0" applyNumberFormat="1" applyFont="1" applyAlignment="1">
      <alignment horizontal="left" vertical="top" wrapText="1" indent="2"/>
    </xf>
    <xf numFmtId="43" fontId="2" fillId="2" borderId="0" xfId="0" applyNumberFormat="1" applyFont="1" applyFill="1" applyAlignment="1">
      <alignment horizontal="left" vertical="top" wrapText="1" indent="2"/>
    </xf>
    <xf numFmtId="43" fontId="5" fillId="2" borderId="0" xfId="0" applyNumberFormat="1" applyFont="1" applyFill="1" applyAlignment="1">
      <alignment horizontal="left" vertical="top"/>
    </xf>
    <xf numFmtId="43" fontId="4" fillId="0" borderId="0" xfId="0" applyNumberFormat="1" applyFont="1" applyAlignment="1">
      <alignment horizontal="left" vertical="top"/>
    </xf>
    <xf numFmtId="2" fontId="3" fillId="2" borderId="0" xfId="0" applyNumberFormat="1" applyFont="1" applyFill="1" applyAlignment="1">
      <alignment horizontal="right" vertical="top" shrinkToFit="1"/>
    </xf>
    <xf numFmtId="43" fontId="3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right" vertical="top" indent="2" shrinkToFit="1"/>
    </xf>
    <xf numFmtId="43" fontId="3" fillId="2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right" vertical="top" indent="2" shrinkToFit="1"/>
    </xf>
    <xf numFmtId="4" fontId="3" fillId="0" borderId="0" xfId="0" applyNumberFormat="1" applyFont="1" applyAlignment="1">
      <alignment vertical="top" shrinkToFit="1"/>
    </xf>
    <xf numFmtId="2" fontId="3" fillId="0" borderId="0" xfId="0" applyNumberFormat="1" applyFont="1" applyAlignment="1">
      <alignment vertical="top" shrinkToFi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3" fontId="3" fillId="2" borderId="0" xfId="1" applyFont="1" applyFill="1" applyBorder="1" applyAlignment="1">
      <alignment horizontal="right" vertical="top" shrinkToFit="1"/>
    </xf>
    <xf numFmtId="0" fontId="2" fillId="2" borderId="2" xfId="0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shrinkToFit="1"/>
    </xf>
    <xf numFmtId="43" fontId="2" fillId="2" borderId="0" xfId="1" applyFont="1" applyFill="1" applyBorder="1" applyAlignment="1">
      <alignment horizontal="center" vertical="top" shrinkToFit="1"/>
    </xf>
    <xf numFmtId="0" fontId="3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4" fontId="4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3" fontId="3" fillId="0" borderId="0" xfId="1" applyFont="1" applyAlignment="1">
      <alignment vertical="center" shrinkToFit="1"/>
    </xf>
    <xf numFmtId="43" fontId="5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3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left"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3" applyFont="1" applyFill="1" applyBorder="1" applyAlignment="1">
      <alignment horizontal="center" vertical="center"/>
    </xf>
    <xf numFmtId="43" fontId="4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4" fillId="0" borderId="0" xfId="3" applyFont="1" applyFill="1" applyBorder="1" applyAlignment="1">
      <alignment horizontal="left" vertical="center"/>
    </xf>
    <xf numFmtId="43" fontId="2" fillId="2" borderId="2" xfId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3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44" fontId="2" fillId="0" borderId="0" xfId="3" applyFont="1" applyFill="1" applyBorder="1" applyAlignment="1">
      <alignment horizontal="left" vertical="center" wrapText="1"/>
    </xf>
    <xf numFmtId="44" fontId="2" fillId="0" borderId="0" xfId="1" applyNumberFormat="1" applyFont="1" applyFill="1" applyBorder="1" applyAlignment="1">
      <alignment horizontal="right" vertical="center" wrapText="1" shrinkToFit="1"/>
    </xf>
    <xf numFmtId="43" fontId="2" fillId="0" borderId="0" xfId="1" applyFont="1" applyFill="1" applyBorder="1" applyAlignment="1">
      <alignment horizontal="right" vertical="center" wrapText="1" shrinkToFit="1"/>
    </xf>
    <xf numFmtId="43" fontId="3" fillId="2" borderId="0" xfId="1" applyFont="1" applyFill="1" applyAlignment="1">
      <alignment horizontal="right" vertical="center" shrinkToFit="1"/>
    </xf>
    <xf numFmtId="43" fontId="3" fillId="2" borderId="0" xfId="1" applyFont="1" applyFill="1" applyBorder="1" applyAlignment="1">
      <alignment horizontal="right" vertical="center" shrinkToFit="1"/>
    </xf>
    <xf numFmtId="44" fontId="3" fillId="2" borderId="0" xfId="3" applyFont="1" applyFill="1" applyBorder="1" applyAlignment="1">
      <alignment horizontal="right" vertical="center" shrinkToFit="1"/>
    </xf>
    <xf numFmtId="44" fontId="3" fillId="2" borderId="0" xfId="0" applyNumberFormat="1" applyFont="1" applyFill="1" applyAlignment="1">
      <alignment horizontal="right" vertical="center" shrinkToFit="1"/>
    </xf>
    <xf numFmtId="43" fontId="3" fillId="2" borderId="0" xfId="1" applyFont="1" applyFill="1" applyBorder="1" applyAlignment="1">
      <alignment horizontal="center" vertical="center" shrinkToFit="1"/>
    </xf>
    <xf numFmtId="43" fontId="3" fillId="0" borderId="0" xfId="1" applyFont="1" applyFill="1" applyBorder="1" applyAlignment="1">
      <alignment vertical="center" shrinkToFit="1"/>
    </xf>
    <xf numFmtId="44" fontId="3" fillId="0" borderId="0" xfId="3" applyFont="1" applyFill="1" applyBorder="1" applyAlignment="1">
      <alignment horizontal="right" vertical="center" shrinkToFit="1"/>
    </xf>
    <xf numFmtId="44" fontId="8" fillId="0" borderId="0" xfId="0" applyNumberFormat="1" applyFont="1" applyAlignment="1">
      <alignment horizontal="right" vertical="center"/>
    </xf>
    <xf numFmtId="44" fontId="3" fillId="0" borderId="0" xfId="0" applyNumberFormat="1" applyFont="1" applyAlignment="1">
      <alignment horizontal="right" vertical="center" shrinkToFit="1"/>
    </xf>
    <xf numFmtId="44" fontId="3" fillId="0" borderId="0" xfId="3" applyFont="1" applyFill="1" applyBorder="1" applyAlignment="1">
      <alignment horizontal="right" vertical="center" wrapText="1" shrinkToFit="1"/>
    </xf>
    <xf numFmtId="43" fontId="3" fillId="2" borderId="0" xfId="1" applyFont="1" applyFill="1" applyBorder="1" applyAlignment="1">
      <alignment vertical="center" shrinkToFit="1"/>
    </xf>
    <xf numFmtId="44" fontId="4" fillId="0" borderId="0" xfId="0" applyNumberFormat="1" applyFont="1" applyAlignment="1">
      <alignment horizontal="right" vertical="center"/>
    </xf>
    <xf numFmtId="44" fontId="3" fillId="2" borderId="0" xfId="1" applyNumberFormat="1" applyFont="1" applyFill="1" applyBorder="1" applyAlignment="1">
      <alignment horizontal="right" vertical="center" shrinkToFit="1"/>
    </xf>
    <xf numFmtId="43" fontId="3" fillId="0" borderId="0" xfId="1" applyFont="1" applyAlignment="1">
      <alignment horizontal="right" vertical="center" shrinkToFit="1"/>
    </xf>
    <xf numFmtId="44" fontId="9" fillId="0" borderId="0" xfId="0" applyNumberFormat="1" applyFont="1" applyAlignment="1">
      <alignment horizontal="right" vertical="center"/>
    </xf>
    <xf numFmtId="43" fontId="2" fillId="2" borderId="0" xfId="1" applyFont="1" applyFill="1" applyBorder="1" applyAlignment="1">
      <alignment horizontal="right" vertical="center" shrinkToFit="1"/>
    </xf>
    <xf numFmtId="44" fontId="2" fillId="2" borderId="0" xfId="3" applyFont="1" applyFill="1" applyBorder="1" applyAlignment="1">
      <alignment horizontal="right" vertical="center" shrinkToFit="1"/>
    </xf>
    <xf numFmtId="43" fontId="4" fillId="0" borderId="0" xfId="0" applyNumberFormat="1" applyFont="1" applyAlignment="1">
      <alignment horizontal="left" vertical="center"/>
    </xf>
    <xf numFmtId="43" fontId="5" fillId="0" borderId="0" xfId="1" applyFont="1" applyAlignment="1">
      <alignment horizontal="left" vertical="center"/>
    </xf>
    <xf numFmtId="44" fontId="5" fillId="0" borderId="0" xfId="0" applyNumberFormat="1" applyFont="1" applyAlignment="1">
      <alignment horizontal="left" vertical="center"/>
    </xf>
    <xf numFmtId="44" fontId="5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vertical="center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'Ingresos y Egresos Dic. 2025'!$C$7</c:f>
              <c:strCache>
                <c:ptCount val="1"/>
                <c:pt idx="0">
                  <c:v> Presupuesto Vigente Fondos 10-20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2025'!$C$8:$C$45</c:f>
              <c:numCache>
                <c:formatCode>_(* #,##0.00_);_(* \(#,##0.00\);_(* "-"??_);_(@_)</c:formatCode>
                <c:ptCount val="38"/>
                <c:pt idx="0">
                  <c:v>1223200000</c:v>
                </c:pt>
                <c:pt idx="1">
                  <c:v>868703938</c:v>
                </c:pt>
                <c:pt idx="2">
                  <c:v>673995954</c:v>
                </c:pt>
                <c:pt idx="3">
                  <c:v>93616548</c:v>
                </c:pt>
                <c:pt idx="4">
                  <c:v>1800000</c:v>
                </c:pt>
                <c:pt idx="5">
                  <c:v>200000</c:v>
                </c:pt>
                <c:pt idx="6">
                  <c:v>99091436</c:v>
                </c:pt>
                <c:pt idx="7">
                  <c:v>271600000</c:v>
                </c:pt>
                <c:pt idx="8">
                  <c:v>99800000</c:v>
                </c:pt>
                <c:pt idx="9">
                  <c:v>10400000</c:v>
                </c:pt>
                <c:pt idx="10">
                  <c:v>7000000</c:v>
                </c:pt>
                <c:pt idx="11">
                  <c:v>4600000</c:v>
                </c:pt>
                <c:pt idx="12">
                  <c:v>100500000</c:v>
                </c:pt>
                <c:pt idx="13">
                  <c:v>14500000</c:v>
                </c:pt>
                <c:pt idx="14">
                  <c:v>10400000</c:v>
                </c:pt>
                <c:pt idx="15">
                  <c:v>15900000</c:v>
                </c:pt>
                <c:pt idx="16">
                  <c:v>8500000</c:v>
                </c:pt>
                <c:pt idx="17">
                  <c:v>47446062</c:v>
                </c:pt>
                <c:pt idx="18">
                  <c:v>2200000</c:v>
                </c:pt>
                <c:pt idx="19">
                  <c:v>2500000</c:v>
                </c:pt>
                <c:pt idx="20">
                  <c:v>1000000</c:v>
                </c:pt>
                <c:pt idx="21">
                  <c:v>300000</c:v>
                </c:pt>
                <c:pt idx="22">
                  <c:v>446062</c:v>
                </c:pt>
                <c:pt idx="23">
                  <c:v>2300000</c:v>
                </c:pt>
                <c:pt idx="24">
                  <c:v>21900000</c:v>
                </c:pt>
                <c:pt idx="25">
                  <c:v>16800000</c:v>
                </c:pt>
                <c:pt idx="26">
                  <c:v>5000000</c:v>
                </c:pt>
                <c:pt idx="27">
                  <c:v>4650000</c:v>
                </c:pt>
                <c:pt idx="28">
                  <c:v>350000</c:v>
                </c:pt>
                <c:pt idx="29">
                  <c:v>30450000</c:v>
                </c:pt>
                <c:pt idx="30">
                  <c:v>10800000</c:v>
                </c:pt>
                <c:pt idx="31">
                  <c:v>3200000</c:v>
                </c:pt>
                <c:pt idx="32">
                  <c:v>3200000</c:v>
                </c:pt>
                <c:pt idx="33">
                  <c:v>150000</c:v>
                </c:pt>
                <c:pt idx="34">
                  <c:v>12300000</c:v>
                </c:pt>
                <c:pt idx="35">
                  <c:v>500000</c:v>
                </c:pt>
                <c:pt idx="36">
                  <c:v>3000000</c:v>
                </c:pt>
                <c:pt idx="3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9-4B88-B7EB-3E301F5141E4}"/>
            </c:ext>
          </c:extLst>
        </c:ser>
        <c:ser>
          <c:idx val="1"/>
          <c:order val="1"/>
          <c:tx>
            <c:strRef>
              <c:f>'Ingresos y Egresos Dic. 2025'!$D$7</c:f>
              <c:strCache>
                <c:ptCount val="1"/>
                <c:pt idx="0">
                  <c:v> 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2025'!$D$8:$D$45</c:f>
              <c:numCache>
                <c:formatCode>_(* #,##0.00_);_(* \(#,##0.00\);_(* "-"??_);_(@_)</c:formatCode>
                <c:ptCount val="38"/>
                <c:pt idx="0">
                  <c:v>50608400.520000003</c:v>
                </c:pt>
                <c:pt idx="1">
                  <c:v>41560322.630000003</c:v>
                </c:pt>
                <c:pt idx="2">
                  <c:v>35155387.130000003</c:v>
                </c:pt>
                <c:pt idx="3">
                  <c:v>1040000</c:v>
                </c:pt>
                <c:pt idx="4">
                  <c:v>0</c:v>
                </c:pt>
                <c:pt idx="5">
                  <c:v>0</c:v>
                </c:pt>
                <c:pt idx="6">
                  <c:v>5364935.5</c:v>
                </c:pt>
                <c:pt idx="7">
                  <c:v>9048077.8900000006</c:v>
                </c:pt>
                <c:pt idx="8">
                  <c:v>8091803.3899999997</c:v>
                </c:pt>
                <c:pt idx="9">
                  <c:v>0</c:v>
                </c:pt>
                <c:pt idx="10">
                  <c:v>0</c:v>
                </c:pt>
                <c:pt idx="11">
                  <c:v>212083.56</c:v>
                </c:pt>
                <c:pt idx="12">
                  <c:v>303663.64</c:v>
                </c:pt>
                <c:pt idx="13">
                  <c:v>422837.15</c:v>
                </c:pt>
                <c:pt idx="14">
                  <c:v>0</c:v>
                </c:pt>
                <c:pt idx="15">
                  <c:v>17690.150000000001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9-4B88-B7EB-3E301F5141E4}"/>
            </c:ext>
          </c:extLst>
        </c:ser>
        <c:ser>
          <c:idx val="2"/>
          <c:order val="2"/>
          <c:tx>
            <c:strRef>
              <c:f>'Ingresos y Egresos Dic. 2025'!$E$7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2025'!$E$8:$E$45</c:f>
            </c:numRef>
          </c:val>
          <c:extLst>
            <c:ext xmlns:c16="http://schemas.microsoft.com/office/drawing/2014/chart" uri="{C3380CC4-5D6E-409C-BE32-E72D297353CC}">
              <c16:uniqueId val="{00000002-2E69-4B88-B7EB-3E301F5141E4}"/>
            </c:ext>
          </c:extLst>
        </c:ser>
        <c:ser>
          <c:idx val="3"/>
          <c:order val="3"/>
          <c:tx>
            <c:strRef>
              <c:f>'Ingresos y Egresos Dic. 2025'!$F$7</c:f>
              <c:strCache>
                <c:ptCount val="1"/>
                <c:pt idx="0">
                  <c:v> Marzo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2025'!$F$8:$F$45</c:f>
            </c:numRef>
          </c:val>
          <c:extLst>
            <c:ext xmlns:c16="http://schemas.microsoft.com/office/drawing/2014/chart" uri="{C3380CC4-5D6E-409C-BE32-E72D297353CC}">
              <c16:uniqueId val="{00000003-2E69-4B88-B7EB-3E301F5141E4}"/>
            </c:ext>
          </c:extLst>
        </c:ser>
        <c:ser>
          <c:idx val="4"/>
          <c:order val="4"/>
          <c:tx>
            <c:strRef>
              <c:f>'Ingresos y Egresos Dic. 2025'!$G$7</c:f>
              <c:strCache>
                <c:ptCount val="1"/>
                <c:pt idx="0">
                  <c:v> Abril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2025'!$G$8:$G$45</c:f>
            </c:numRef>
          </c:val>
          <c:extLst>
            <c:ext xmlns:c16="http://schemas.microsoft.com/office/drawing/2014/chart" uri="{C3380CC4-5D6E-409C-BE32-E72D297353CC}">
              <c16:uniqueId val="{00000004-2E69-4B88-B7EB-3E301F5141E4}"/>
            </c:ext>
          </c:extLst>
        </c:ser>
        <c:ser>
          <c:idx val="5"/>
          <c:order val="5"/>
          <c:tx>
            <c:strRef>
              <c:f>'Ingresos y Egresos Dic. 2025'!$H$7</c:f>
              <c:strCache>
                <c:ptCount val="1"/>
                <c:pt idx="0">
                  <c:v> Mayo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2025'!$H$8:$H$45</c:f>
            </c:numRef>
          </c:val>
          <c:extLst>
            <c:ext xmlns:c16="http://schemas.microsoft.com/office/drawing/2014/chart" uri="{C3380CC4-5D6E-409C-BE32-E72D297353CC}">
              <c16:uniqueId val="{00000005-2E69-4B88-B7EB-3E301F5141E4}"/>
            </c:ext>
          </c:extLst>
        </c:ser>
        <c:ser>
          <c:idx val="6"/>
          <c:order val="6"/>
          <c:tx>
            <c:strRef>
              <c:f>'Ingresos y Egresos Dic. 2025'!$I$7</c:f>
              <c:strCache>
                <c:ptCount val="1"/>
                <c:pt idx="0">
                  <c:v> Junio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2025'!$I$8:$I$45</c:f>
            </c:numRef>
          </c:val>
          <c:extLst>
            <c:ext xmlns:c16="http://schemas.microsoft.com/office/drawing/2014/chart" uri="{C3380CC4-5D6E-409C-BE32-E72D297353CC}">
              <c16:uniqueId val="{00000006-2E69-4B88-B7EB-3E301F5141E4}"/>
            </c:ext>
          </c:extLst>
        </c:ser>
        <c:ser>
          <c:idx val="7"/>
          <c:order val="7"/>
          <c:tx>
            <c:strRef>
              <c:f>'Ingresos y Egresos Dic. 2025'!$J$7</c:f>
              <c:strCache>
                <c:ptCount val="1"/>
                <c:pt idx="0">
                  <c:v> Julio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2025'!$J$8:$J$45</c:f>
            </c:numRef>
          </c:val>
          <c:extLst>
            <c:ext xmlns:c16="http://schemas.microsoft.com/office/drawing/2014/chart" uri="{C3380CC4-5D6E-409C-BE32-E72D297353CC}">
              <c16:uniqueId val="{00000007-2E69-4B88-B7EB-3E301F5141E4}"/>
            </c:ext>
          </c:extLst>
        </c:ser>
        <c:ser>
          <c:idx val="8"/>
          <c:order val="8"/>
          <c:tx>
            <c:strRef>
              <c:f>'Ingresos y Egresos Dic. 2025'!$K$7</c:f>
              <c:strCache>
                <c:ptCount val="1"/>
                <c:pt idx="0">
                  <c:v> Agosto 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2025'!$K$8:$K$45</c:f>
            </c:numRef>
          </c:val>
          <c:extLst>
            <c:ext xmlns:c16="http://schemas.microsoft.com/office/drawing/2014/chart" uri="{C3380CC4-5D6E-409C-BE32-E72D297353CC}">
              <c16:uniqueId val="{00000008-2E69-4B88-B7EB-3E301F5141E4}"/>
            </c:ext>
          </c:extLst>
        </c:ser>
        <c:ser>
          <c:idx val="9"/>
          <c:order val="9"/>
          <c:tx>
            <c:strRef>
              <c:f>'Ingresos y Egresos Dic. 2025'!$L$7</c:f>
              <c:strCache>
                <c:ptCount val="1"/>
                <c:pt idx="0">
                  <c:v> Septiembre 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2025'!$L$8:$L$45</c:f>
            </c:numRef>
          </c:val>
          <c:extLst>
            <c:ext xmlns:c16="http://schemas.microsoft.com/office/drawing/2014/chart" uri="{C3380CC4-5D6E-409C-BE32-E72D297353CC}">
              <c16:uniqueId val="{00000009-2E69-4B88-B7EB-3E301F5141E4}"/>
            </c:ext>
          </c:extLst>
        </c:ser>
        <c:ser>
          <c:idx val="10"/>
          <c:order val="10"/>
          <c:tx>
            <c:strRef>
              <c:f>'Ingresos y Egresos Dic. 2025'!$M$7</c:f>
              <c:strCache>
                <c:ptCount val="1"/>
                <c:pt idx="0">
                  <c:v> 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2025'!$M$8:$M$45</c:f>
            </c:numRef>
          </c:val>
          <c:extLst>
            <c:ext xmlns:c16="http://schemas.microsoft.com/office/drawing/2014/chart" uri="{C3380CC4-5D6E-409C-BE32-E72D297353CC}">
              <c16:uniqueId val="{0000000A-2E69-4B88-B7EB-3E301F5141E4}"/>
            </c:ext>
          </c:extLst>
        </c:ser>
        <c:ser>
          <c:idx val="11"/>
          <c:order val="11"/>
          <c:tx>
            <c:strRef>
              <c:f>'Ingresos y Egresos Dic. 2025'!$N$7</c:f>
              <c:strCache>
                <c:ptCount val="1"/>
                <c:pt idx="0">
                  <c:v> Noviembre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2025'!$N$8:$N$45</c:f>
            </c:numRef>
          </c:val>
          <c:extLst>
            <c:ext xmlns:c16="http://schemas.microsoft.com/office/drawing/2014/chart" uri="{C3380CC4-5D6E-409C-BE32-E72D297353CC}">
              <c16:uniqueId val="{0000000B-2E69-4B88-B7EB-3E301F5141E4}"/>
            </c:ext>
          </c:extLst>
        </c:ser>
        <c:ser>
          <c:idx val="12"/>
          <c:order val="12"/>
          <c:tx>
            <c:strRef>
              <c:f>'Ingresos y Egresos Dic. 2025'!$P$7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2025'!$P$8:$P$45</c:f>
              <c:numCache>
                <c:formatCode>_(* #,##0.00_);_(* \(#,##0.00\);_(* "-"??_);_(@_)</c:formatCode>
                <c:ptCount val="38"/>
                <c:pt idx="0">
                  <c:v>50608400.520000003</c:v>
                </c:pt>
                <c:pt idx="1">
                  <c:v>41560322.630000003</c:v>
                </c:pt>
                <c:pt idx="2">
                  <c:v>35155387.130000003</c:v>
                </c:pt>
                <c:pt idx="3">
                  <c:v>1040000</c:v>
                </c:pt>
                <c:pt idx="4">
                  <c:v>0</c:v>
                </c:pt>
                <c:pt idx="5">
                  <c:v>0</c:v>
                </c:pt>
                <c:pt idx="6">
                  <c:v>5364935.5</c:v>
                </c:pt>
                <c:pt idx="7">
                  <c:v>9048077.8900000006</c:v>
                </c:pt>
                <c:pt idx="8">
                  <c:v>8091803.3899999997</c:v>
                </c:pt>
                <c:pt idx="9">
                  <c:v>0</c:v>
                </c:pt>
                <c:pt idx="10">
                  <c:v>0</c:v>
                </c:pt>
                <c:pt idx="11">
                  <c:v>212083.56</c:v>
                </c:pt>
                <c:pt idx="12">
                  <c:v>303663.64</c:v>
                </c:pt>
                <c:pt idx="13">
                  <c:v>422837.15</c:v>
                </c:pt>
                <c:pt idx="14">
                  <c:v>0</c:v>
                </c:pt>
                <c:pt idx="15">
                  <c:v>17690.150000000001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69-4B88-B7EB-3E301F5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937992"/>
        <c:axId val="371934712"/>
      </c:barChart>
      <c:catAx>
        <c:axId val="37193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4712"/>
        <c:crosses val="autoZero"/>
        <c:auto val="1"/>
        <c:lblAlgn val="ctr"/>
        <c:lblOffset val="100"/>
        <c:noMultiLvlLbl val="0"/>
      </c:catAx>
      <c:valAx>
        <c:axId val="37193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9"/>
  <sheetViews>
    <sheetView workbookViewId="0">
      <selection activeCell="A9" sqref="A9"/>
    </sheetView>
  </sheetViews>
  <sheetFormatPr baseColWidth="10" defaultColWidth="9.33203125" defaultRowHeight="15" x14ac:dyDescent="0.2"/>
  <cols>
    <col min="1" max="1" width="20.6640625" style="3" customWidth="1"/>
    <col min="2" max="2" width="48.83203125" style="3" customWidth="1"/>
    <col min="3" max="3" width="27.6640625" style="10" customWidth="1"/>
    <col min="4" max="4" width="25.1640625" style="10" customWidth="1"/>
    <col min="5" max="5" width="28.83203125" style="50" customWidth="1"/>
    <col min="6" max="6" width="24.83203125" style="50" customWidth="1"/>
    <col min="7" max="7" width="30.1640625" style="3" customWidth="1"/>
    <col min="8" max="8" width="30.33203125" style="10" customWidth="1"/>
    <col min="9" max="16" width="23" style="7" customWidth="1"/>
    <col min="17" max="17" width="23.33203125" style="10" customWidth="1"/>
    <col min="18" max="19" width="9.33203125" style="3"/>
    <col min="20" max="20" width="17.5" style="3" bestFit="1" customWidth="1"/>
    <col min="21" max="21" width="14.5" style="3" bestFit="1" customWidth="1"/>
    <col min="22" max="16384" width="9.33203125" style="3"/>
  </cols>
  <sheetData>
    <row r="1" spans="1:17" ht="15" customHeight="1" x14ac:dyDescent="0.2">
      <c r="B1" s="80" t="s">
        <v>431</v>
      </c>
      <c r="C1" s="80"/>
      <c r="D1" s="80"/>
      <c r="E1" s="80"/>
      <c r="F1" s="80"/>
      <c r="G1" s="80"/>
      <c r="H1" s="80"/>
      <c r="I1" s="80"/>
      <c r="J1" s="34"/>
      <c r="K1" s="34"/>
      <c r="L1" s="34"/>
      <c r="M1" s="34"/>
      <c r="N1" s="34"/>
      <c r="O1" s="34"/>
      <c r="P1" s="34"/>
    </row>
    <row r="2" spans="1:17" x14ac:dyDescent="0.2">
      <c r="B2" s="79" t="s">
        <v>432</v>
      </c>
      <c r="C2" s="79"/>
      <c r="D2" s="79"/>
      <c r="E2" s="79"/>
      <c r="F2" s="79"/>
      <c r="G2" s="79"/>
      <c r="H2" s="79"/>
      <c r="I2" s="79"/>
      <c r="J2" s="35"/>
      <c r="K2" s="35"/>
      <c r="L2" s="35"/>
      <c r="M2" s="35"/>
      <c r="N2" s="35"/>
      <c r="O2" s="35"/>
      <c r="P2" s="35"/>
    </row>
    <row r="3" spans="1:17" x14ac:dyDescent="0.2">
      <c r="B3" s="79" t="s">
        <v>456</v>
      </c>
      <c r="C3" s="79"/>
      <c r="D3" s="79"/>
      <c r="E3" s="79"/>
      <c r="F3" s="79"/>
      <c r="G3" s="79"/>
      <c r="H3" s="79"/>
      <c r="I3" s="79"/>
      <c r="J3" s="50"/>
      <c r="K3" s="35"/>
      <c r="L3" s="35"/>
      <c r="M3" s="35"/>
      <c r="N3" s="35"/>
      <c r="O3" s="35"/>
      <c r="P3" s="35"/>
    </row>
    <row r="4" spans="1:17" x14ac:dyDescent="0.2">
      <c r="B4" s="79" t="s">
        <v>434</v>
      </c>
      <c r="C4" s="79"/>
      <c r="D4" s="79"/>
      <c r="E4" s="79"/>
      <c r="F4" s="79"/>
      <c r="G4" s="79"/>
      <c r="H4" s="79"/>
      <c r="I4" s="79"/>
      <c r="J4" s="35"/>
      <c r="K4" s="35"/>
      <c r="L4" s="35"/>
      <c r="M4" s="35"/>
      <c r="N4" s="35"/>
      <c r="O4" s="35"/>
      <c r="P4" s="35"/>
    </row>
    <row r="5" spans="1:17" x14ac:dyDescent="0.2">
      <c r="B5" s="79" t="s">
        <v>435</v>
      </c>
      <c r="C5" s="79"/>
      <c r="D5" s="79"/>
      <c r="E5" s="79"/>
      <c r="F5" s="79"/>
      <c r="G5" s="79"/>
      <c r="H5" s="79"/>
      <c r="I5" s="79"/>
      <c r="J5" s="35"/>
      <c r="K5" s="35"/>
      <c r="L5" s="35"/>
      <c r="M5" s="35"/>
      <c r="N5" s="35"/>
      <c r="O5" s="35"/>
      <c r="P5" s="35"/>
    </row>
    <row r="7" spans="1:17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71" t="s">
        <v>0</v>
      </c>
      <c r="H7" s="71" t="s">
        <v>405</v>
      </c>
      <c r="I7" s="72" t="s">
        <v>408</v>
      </c>
      <c r="J7" s="72" t="s">
        <v>441</v>
      </c>
      <c r="K7" s="72" t="s">
        <v>440</v>
      </c>
      <c r="L7" s="72" t="s">
        <v>442</v>
      </c>
      <c r="M7" s="72" t="s">
        <v>443</v>
      </c>
      <c r="N7" s="72" t="s">
        <v>447</v>
      </c>
      <c r="O7" s="72" t="s">
        <v>450</v>
      </c>
      <c r="P7" s="72" t="s">
        <v>457</v>
      </c>
      <c r="Q7" s="26" t="s">
        <v>1</v>
      </c>
    </row>
    <row r="8" spans="1:17" s="10" customFormat="1" x14ac:dyDescent="0.2">
      <c r="A8" s="11"/>
      <c r="B8" s="11"/>
      <c r="C8" s="57">
        <v>353843061</v>
      </c>
      <c r="D8" s="57">
        <v>52000000</v>
      </c>
      <c r="E8" s="58">
        <v>241366033</v>
      </c>
      <c r="F8" s="58"/>
      <c r="G8" s="56">
        <v>19798829.41</v>
      </c>
      <c r="H8" s="56">
        <v>32099128.52</v>
      </c>
      <c r="I8" s="16">
        <v>45844279.979999997</v>
      </c>
      <c r="J8" s="16">
        <v>52488626.460000001</v>
      </c>
      <c r="K8" s="16">
        <v>36348675.840000004</v>
      </c>
      <c r="L8" s="16">
        <v>51203739.549999997</v>
      </c>
      <c r="M8" s="16">
        <v>39457076.350000001</v>
      </c>
      <c r="N8" s="16">
        <v>43394465.469999999</v>
      </c>
      <c r="O8" s="16">
        <v>46044915.740000002</v>
      </c>
      <c r="P8" s="16">
        <v>42894871.490000002</v>
      </c>
      <c r="Q8" s="73">
        <f>SUM(G8:P8)</f>
        <v>409574608.81000006</v>
      </c>
    </row>
    <row r="9" spans="1:17" s="21" customFormat="1" ht="30" x14ac:dyDescent="0.2">
      <c r="A9" s="18">
        <v>2.1</v>
      </c>
      <c r="B9" s="18" t="s">
        <v>403</v>
      </c>
      <c r="C9" s="59">
        <v>351843062</v>
      </c>
      <c r="D9" s="59">
        <v>-4125279.08</v>
      </c>
      <c r="E9" s="60">
        <v>41851550</v>
      </c>
      <c r="F9" s="60">
        <v>1408000</v>
      </c>
      <c r="G9" s="19">
        <v>19798829.41</v>
      </c>
      <c r="H9" s="19">
        <v>23859308.34</v>
      </c>
      <c r="I9" s="20">
        <v>37236818.170000002</v>
      </c>
      <c r="J9" s="20">
        <v>49858508.549999997</v>
      </c>
      <c r="K9" s="20">
        <v>26596231.989999998</v>
      </c>
      <c r="L9" s="20">
        <v>33433639.18</v>
      </c>
      <c r="M9" s="20">
        <v>32274617.59</v>
      </c>
      <c r="N9" s="20">
        <v>30963308.329999998</v>
      </c>
      <c r="O9" s="20">
        <v>34002865.210000001</v>
      </c>
      <c r="P9" s="20">
        <v>32759189.289999999</v>
      </c>
      <c r="Q9" s="74">
        <f>SUM(G9:P9)</f>
        <v>320783316.06</v>
      </c>
    </row>
    <row r="10" spans="1:17" x14ac:dyDescent="0.2">
      <c r="A10" s="1" t="s">
        <v>50</v>
      </c>
      <c r="B10" s="1" t="s">
        <v>51</v>
      </c>
      <c r="C10" s="61">
        <v>312928374</v>
      </c>
      <c r="D10" s="61">
        <v>-4125279.08</v>
      </c>
      <c r="E10" s="62">
        <v>10480400</v>
      </c>
      <c r="F10" s="62">
        <v>5668333.3300000001</v>
      </c>
      <c r="G10" s="4">
        <v>17011397.18</v>
      </c>
      <c r="H10" s="4">
        <v>20363464.879999999</v>
      </c>
      <c r="I10" s="4">
        <v>32143720.129999999</v>
      </c>
      <c r="J10" s="4">
        <v>30585858.73</v>
      </c>
      <c r="K10" s="4">
        <v>21366523.260000002</v>
      </c>
      <c r="L10" s="4">
        <v>28529817.120000001</v>
      </c>
      <c r="M10" s="4">
        <v>27440552.66</v>
      </c>
      <c r="N10" s="4">
        <v>26626033.98</v>
      </c>
      <c r="O10" s="4">
        <v>29149498.09</v>
      </c>
      <c r="P10" s="4">
        <v>28080602.399999999</v>
      </c>
      <c r="Q10" s="73">
        <f>SUM(G10:P10)</f>
        <v>261297468.43000001</v>
      </c>
    </row>
    <row r="11" spans="1:17" x14ac:dyDescent="0.2">
      <c r="A11" s="1" t="s">
        <v>2</v>
      </c>
      <c r="B11" s="1" t="s">
        <v>3</v>
      </c>
      <c r="C11" s="61">
        <v>234856961</v>
      </c>
      <c r="D11" s="61">
        <v>-25079627.84</v>
      </c>
      <c r="E11" s="8">
        <v>0</v>
      </c>
      <c r="F11" s="62">
        <v>0</v>
      </c>
      <c r="G11" s="4">
        <v>15519947.18</v>
      </c>
      <c r="H11" s="4">
        <v>18164456.59</v>
      </c>
      <c r="I11" s="4">
        <v>19965873.289999999</v>
      </c>
      <c r="J11" s="4">
        <v>19515206.59</v>
      </c>
      <c r="K11" s="4">
        <v>19953373.260000002</v>
      </c>
      <c r="L11" s="4">
        <v>19883123.260000002</v>
      </c>
      <c r="M11" s="4">
        <v>19960956.59</v>
      </c>
      <c r="N11" s="4">
        <v>20235789.920000002</v>
      </c>
      <c r="O11" s="4">
        <v>20160539.93</v>
      </c>
      <c r="P11" s="4">
        <v>20359156.600000001</v>
      </c>
      <c r="Q11" s="73">
        <f>SUM(G11:P11)</f>
        <v>193718423.21000001</v>
      </c>
    </row>
    <row r="12" spans="1:17" x14ac:dyDescent="0.2">
      <c r="A12" s="1" t="s">
        <v>4</v>
      </c>
      <c r="B12" s="1" t="s">
        <v>5</v>
      </c>
      <c r="C12" s="61">
        <v>186496961</v>
      </c>
      <c r="D12" s="61">
        <v>23280372.16</v>
      </c>
      <c r="E12" s="8">
        <v>0</v>
      </c>
      <c r="F12" s="62">
        <v>0</v>
      </c>
      <c r="G12" s="4">
        <v>15519947.18</v>
      </c>
      <c r="H12" s="4">
        <v>18164456.59</v>
      </c>
      <c r="I12" s="4">
        <v>19965873.289999999</v>
      </c>
      <c r="J12" s="4">
        <v>19515206.59</v>
      </c>
      <c r="K12" s="4">
        <v>19953373.260000002</v>
      </c>
      <c r="L12" s="4">
        <v>19883123.260000002</v>
      </c>
      <c r="M12" s="4">
        <v>19960956.59</v>
      </c>
      <c r="N12" s="4">
        <v>20235789.920000002</v>
      </c>
      <c r="O12" s="4">
        <v>20160539.93</v>
      </c>
      <c r="P12" s="4">
        <v>20359156.600000001</v>
      </c>
      <c r="Q12" s="73">
        <f t="shared" ref="Q12:Q73" si="0">SUM(G12:P12)</f>
        <v>193718423.21000001</v>
      </c>
    </row>
    <row r="13" spans="1:17" x14ac:dyDescent="0.2">
      <c r="A13" s="2" t="s">
        <v>6</v>
      </c>
      <c r="B13" s="2" t="s">
        <v>7</v>
      </c>
      <c r="C13" s="61">
        <v>48360000</v>
      </c>
      <c r="D13" s="61">
        <v>-48360000</v>
      </c>
      <c r="E13" s="8">
        <v>0</v>
      </c>
      <c r="F13" s="6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8">
        <v>0</v>
      </c>
      <c r="O13" s="8">
        <v>0</v>
      </c>
      <c r="P13" s="8"/>
      <c r="Q13" s="73">
        <f t="shared" si="0"/>
        <v>0</v>
      </c>
    </row>
    <row r="14" spans="1:17" ht="28.5" x14ac:dyDescent="0.2">
      <c r="A14" s="2" t="s">
        <v>8</v>
      </c>
      <c r="B14" s="2" t="s">
        <v>9</v>
      </c>
      <c r="C14" s="61">
        <v>54000000</v>
      </c>
      <c r="D14" s="61">
        <v>-18000000</v>
      </c>
      <c r="E14" s="62">
        <v>5480400</v>
      </c>
      <c r="F14" s="62">
        <v>5155000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17">
        <v>1413150</v>
      </c>
      <c r="L14" s="17">
        <v>7661764</v>
      </c>
      <c r="M14" s="17">
        <v>7438064</v>
      </c>
      <c r="N14" s="17">
        <v>6355634</v>
      </c>
      <c r="O14" s="17">
        <v>8845511</v>
      </c>
      <c r="P14" s="17">
        <v>7621022.8200000003</v>
      </c>
      <c r="Q14" s="73">
        <f t="shared" si="0"/>
        <v>64945412.490000002</v>
      </c>
    </row>
    <row r="15" spans="1:17" x14ac:dyDescent="0.2">
      <c r="A15" s="2" t="s">
        <v>409</v>
      </c>
      <c r="B15" s="2" t="s">
        <v>410</v>
      </c>
      <c r="C15" s="8">
        <v>0</v>
      </c>
      <c r="D15" s="8">
        <v>0</v>
      </c>
      <c r="E15" s="8">
        <v>0</v>
      </c>
      <c r="F15" s="62">
        <v>75000</v>
      </c>
      <c r="G15" s="8">
        <v>0</v>
      </c>
      <c r="H15" s="4">
        <v>0</v>
      </c>
      <c r="I15" s="17">
        <v>50000</v>
      </c>
      <c r="J15" s="17">
        <v>32000</v>
      </c>
      <c r="K15" s="17">
        <v>0</v>
      </c>
      <c r="L15" s="17">
        <v>0</v>
      </c>
      <c r="M15" s="17">
        <v>3500</v>
      </c>
      <c r="N15" s="17">
        <v>0</v>
      </c>
      <c r="O15" s="8">
        <v>0</v>
      </c>
      <c r="P15" s="8">
        <v>0</v>
      </c>
      <c r="Q15" s="73">
        <f t="shared" si="0"/>
        <v>85500</v>
      </c>
    </row>
    <row r="16" spans="1:17" x14ac:dyDescent="0.2">
      <c r="A16" s="1" t="s">
        <v>10</v>
      </c>
      <c r="B16" s="1" t="s">
        <v>11</v>
      </c>
      <c r="C16" s="61">
        <v>18000000</v>
      </c>
      <c r="D16" s="61">
        <v>-18000000</v>
      </c>
      <c r="E16" s="8">
        <v>0</v>
      </c>
      <c r="F16" s="62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3">
        <f t="shared" si="0"/>
        <v>0</v>
      </c>
    </row>
    <row r="17" spans="1:17" x14ac:dyDescent="0.2">
      <c r="A17" s="2" t="s">
        <v>12</v>
      </c>
      <c r="B17" s="2" t="s">
        <v>13</v>
      </c>
      <c r="C17" s="64">
        <v>36000000</v>
      </c>
      <c r="D17" s="64">
        <v>-17894727.079999998</v>
      </c>
      <c r="E17" s="8">
        <v>0</v>
      </c>
      <c r="F17" s="62">
        <v>5080000</v>
      </c>
      <c r="G17" s="15">
        <v>1491450</v>
      </c>
      <c r="H17" s="4">
        <v>1001450</v>
      </c>
      <c r="I17" s="17">
        <v>802650</v>
      </c>
      <c r="J17" s="17">
        <v>802650</v>
      </c>
      <c r="K17" s="17">
        <v>1107650</v>
      </c>
      <c r="L17" s="17">
        <v>1402650</v>
      </c>
      <c r="M17" s="17">
        <v>1387650</v>
      </c>
      <c r="N17" s="17">
        <v>1336316.67</v>
      </c>
      <c r="O17" s="17">
        <v>1317650</v>
      </c>
      <c r="P17" s="17">
        <v>1215316.67</v>
      </c>
      <c r="Q17" s="73">
        <f t="shared" si="0"/>
        <v>11865433.34</v>
      </c>
    </row>
    <row r="18" spans="1:17" ht="22.5" customHeight="1" x14ac:dyDescent="0.2">
      <c r="A18" s="2" t="s">
        <v>35</v>
      </c>
      <c r="B18" s="2" t="s">
        <v>448</v>
      </c>
      <c r="C18" s="64"/>
      <c r="D18" s="64">
        <v>56849075.840000004</v>
      </c>
      <c r="E18" s="62">
        <v>5480400</v>
      </c>
      <c r="F18" s="62">
        <v>0</v>
      </c>
      <c r="G18" s="8">
        <v>0</v>
      </c>
      <c r="H18" s="4">
        <v>868086.67</v>
      </c>
      <c r="I18" s="17">
        <v>10386557</v>
      </c>
      <c r="J18" s="17">
        <v>10175423</v>
      </c>
      <c r="K18" s="17">
        <v>305500</v>
      </c>
      <c r="L18" s="17">
        <v>6259114</v>
      </c>
      <c r="M18" s="17">
        <v>6046914</v>
      </c>
      <c r="N18" s="17">
        <v>5019317.33</v>
      </c>
      <c r="O18" s="17">
        <v>7527861</v>
      </c>
      <c r="P18" s="17">
        <v>6405706.1500000004</v>
      </c>
      <c r="Q18" s="73">
        <f t="shared" si="0"/>
        <v>52994479.149999999</v>
      </c>
    </row>
    <row r="19" spans="1:17" x14ac:dyDescent="0.2">
      <c r="A19" s="2" t="s">
        <v>39</v>
      </c>
      <c r="B19" s="2" t="s">
        <v>40</v>
      </c>
      <c r="C19" s="64">
        <v>24071413</v>
      </c>
      <c r="D19" s="8">
        <v>0</v>
      </c>
      <c r="E19" s="8">
        <v>0</v>
      </c>
      <c r="F19" s="62">
        <v>513333.33</v>
      </c>
      <c r="G19" s="8">
        <v>0</v>
      </c>
      <c r="H19" s="4">
        <v>90000</v>
      </c>
      <c r="I19" s="8">
        <v>0</v>
      </c>
      <c r="J19" s="8">
        <v>0</v>
      </c>
      <c r="K19" s="8">
        <v>0</v>
      </c>
      <c r="L19" s="8">
        <v>0</v>
      </c>
      <c r="M19" s="8" t="s">
        <v>449</v>
      </c>
      <c r="N19" s="8">
        <v>0</v>
      </c>
      <c r="O19" s="8">
        <v>0</v>
      </c>
      <c r="P19" s="8">
        <v>0</v>
      </c>
      <c r="Q19" s="73">
        <f t="shared" si="0"/>
        <v>90000</v>
      </c>
    </row>
    <row r="20" spans="1:17" x14ac:dyDescent="0.2">
      <c r="A20" s="2" t="s">
        <v>41</v>
      </c>
      <c r="B20" s="2" t="s">
        <v>40</v>
      </c>
      <c r="C20" s="64">
        <v>24071413</v>
      </c>
      <c r="D20" s="8">
        <v>0</v>
      </c>
      <c r="E20" s="8">
        <v>0</v>
      </c>
      <c r="F20" s="62">
        <v>513333.33</v>
      </c>
      <c r="G20" s="8">
        <v>0</v>
      </c>
      <c r="H20" s="4">
        <v>90000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3">
        <f t="shared" si="0"/>
        <v>90000</v>
      </c>
    </row>
    <row r="21" spans="1:17" x14ac:dyDescent="0.2">
      <c r="A21" s="2" t="s">
        <v>14</v>
      </c>
      <c r="B21" s="2" t="s">
        <v>15</v>
      </c>
      <c r="C21" s="8">
        <v>0</v>
      </c>
      <c r="D21" s="8">
        <v>0</v>
      </c>
      <c r="E21" s="62">
        <v>5000000</v>
      </c>
      <c r="F21" s="62">
        <v>0</v>
      </c>
      <c r="G21" s="8">
        <v>0</v>
      </c>
      <c r="H21" s="4">
        <v>239471.62</v>
      </c>
      <c r="I21" s="17">
        <v>938639.84</v>
      </c>
      <c r="J21" s="17">
        <v>60579.14</v>
      </c>
      <c r="K21" s="8">
        <v>0</v>
      </c>
      <c r="L21" s="14">
        <v>984929.86</v>
      </c>
      <c r="M21" s="14">
        <v>41532.07</v>
      </c>
      <c r="N21" s="14">
        <v>34610.06</v>
      </c>
      <c r="O21" s="14">
        <v>143447.16</v>
      </c>
      <c r="P21" s="14">
        <v>100422.98</v>
      </c>
      <c r="Q21" s="73">
        <f t="shared" si="0"/>
        <v>2543632.73</v>
      </c>
    </row>
    <row r="22" spans="1:17" x14ac:dyDescent="0.2">
      <c r="A22" s="1" t="s">
        <v>52</v>
      </c>
      <c r="B22" s="1" t="s">
        <v>53</v>
      </c>
      <c r="C22" s="8">
        <v>0</v>
      </c>
      <c r="D22" s="8">
        <v>0</v>
      </c>
      <c r="E22" s="62">
        <v>3000000</v>
      </c>
      <c r="F22" s="62">
        <v>0</v>
      </c>
      <c r="G22" s="8">
        <v>0</v>
      </c>
      <c r="H22" s="4">
        <v>30000</v>
      </c>
      <c r="I22" s="16">
        <v>609750</v>
      </c>
      <c r="J22" s="16">
        <v>25000</v>
      </c>
      <c r="K22" s="8">
        <v>0</v>
      </c>
      <c r="L22" s="14">
        <v>850000</v>
      </c>
      <c r="M22" s="14">
        <v>0</v>
      </c>
      <c r="N22" s="14">
        <v>0</v>
      </c>
      <c r="O22" s="14">
        <v>50000</v>
      </c>
      <c r="P22" s="14">
        <v>0</v>
      </c>
      <c r="Q22" s="73">
        <f t="shared" si="0"/>
        <v>1564750</v>
      </c>
    </row>
    <row r="23" spans="1:17" x14ac:dyDescent="0.2">
      <c r="A23" s="2" t="s">
        <v>16</v>
      </c>
      <c r="B23" s="2" t="s">
        <v>17</v>
      </c>
      <c r="C23" s="8">
        <v>0</v>
      </c>
      <c r="D23" s="8">
        <v>0</v>
      </c>
      <c r="E23" s="63">
        <v>2000000</v>
      </c>
      <c r="F23" s="62">
        <v>0</v>
      </c>
      <c r="G23" s="8">
        <v>0</v>
      </c>
      <c r="H23" s="4">
        <v>209471.62</v>
      </c>
      <c r="I23" s="17">
        <v>328889.84000000003</v>
      </c>
      <c r="J23" s="17">
        <v>35579.14</v>
      </c>
      <c r="K23" s="8">
        <v>0</v>
      </c>
      <c r="L23" s="14">
        <v>134929.85999999999</v>
      </c>
      <c r="M23" s="14">
        <v>41532.07</v>
      </c>
      <c r="N23" s="14">
        <v>34610.06</v>
      </c>
      <c r="O23" s="14">
        <v>93447.16</v>
      </c>
      <c r="P23" s="14">
        <v>100422.98</v>
      </c>
      <c r="Q23" s="73">
        <f t="shared" si="0"/>
        <v>978882.72999999986</v>
      </c>
    </row>
    <row r="24" spans="1:17" x14ac:dyDescent="0.2">
      <c r="A24" s="29" t="s">
        <v>18</v>
      </c>
      <c r="B24" s="28" t="s">
        <v>19</v>
      </c>
      <c r="C24" s="8">
        <v>0</v>
      </c>
      <c r="D24" s="8">
        <v>0</v>
      </c>
      <c r="E24" s="62">
        <v>31271150</v>
      </c>
      <c r="F24" s="62">
        <v>650000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17">
        <v>1981338.85</v>
      </c>
      <c r="L24" s="17">
        <v>715970.34</v>
      </c>
      <c r="M24" s="17">
        <v>666495.87</v>
      </c>
      <c r="N24" s="17">
        <v>292537.27</v>
      </c>
      <c r="O24" s="17">
        <v>437016.41</v>
      </c>
      <c r="P24" s="17">
        <v>401828.74</v>
      </c>
      <c r="Q24" s="73">
        <f t="shared" si="0"/>
        <v>20078293.509999998</v>
      </c>
    </row>
    <row r="25" spans="1:17" x14ac:dyDescent="0.2">
      <c r="A25" s="1" t="s">
        <v>54</v>
      </c>
      <c r="B25" s="1" t="s">
        <v>55</v>
      </c>
      <c r="C25" s="8">
        <v>0</v>
      </c>
      <c r="D25" s="8">
        <v>0</v>
      </c>
      <c r="E25" s="62">
        <v>31271150</v>
      </c>
      <c r="F25" s="62">
        <v>650000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17">
        <v>1981338.85</v>
      </c>
      <c r="L25" s="17">
        <v>715970.34</v>
      </c>
      <c r="M25" s="17">
        <v>666495.87</v>
      </c>
      <c r="N25" s="17">
        <v>292537.27</v>
      </c>
      <c r="O25" s="17">
        <v>437016.41</v>
      </c>
      <c r="P25" s="17">
        <v>401828.74</v>
      </c>
      <c r="Q25" s="73">
        <f t="shared" si="0"/>
        <v>20078293.509999998</v>
      </c>
    </row>
    <row r="26" spans="1:17" x14ac:dyDescent="0.2">
      <c r="A26" s="1" t="s">
        <v>56</v>
      </c>
      <c r="B26" s="1" t="s">
        <v>57</v>
      </c>
      <c r="C26" s="8">
        <v>0</v>
      </c>
      <c r="D26" s="8">
        <v>0</v>
      </c>
      <c r="E26" s="62">
        <v>2400000</v>
      </c>
      <c r="F26" s="62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16">
        <v>9229.35</v>
      </c>
      <c r="L26" s="16">
        <v>560970.35</v>
      </c>
      <c r="M26" s="16">
        <v>455689.93</v>
      </c>
      <c r="N26" s="16">
        <v>117537.27</v>
      </c>
      <c r="O26" s="16">
        <v>262016.41</v>
      </c>
      <c r="P26" s="16">
        <v>226828.74</v>
      </c>
      <c r="Q26" s="73">
        <f t="shared" si="0"/>
        <v>2492178.8600000003</v>
      </c>
    </row>
    <row r="27" spans="1:17" x14ac:dyDescent="0.2">
      <c r="A27" s="1" t="s">
        <v>58</v>
      </c>
      <c r="B27" s="1" t="s">
        <v>59</v>
      </c>
      <c r="C27" s="8">
        <v>0</v>
      </c>
      <c r="D27" s="8">
        <v>0</v>
      </c>
      <c r="E27" s="62">
        <v>1080000</v>
      </c>
      <c r="F27" s="62">
        <v>650000</v>
      </c>
      <c r="G27" s="14">
        <v>90000</v>
      </c>
      <c r="H27" s="4">
        <v>90000</v>
      </c>
      <c r="I27" s="17">
        <v>155000</v>
      </c>
      <c r="J27" s="17">
        <v>155000</v>
      </c>
      <c r="K27" s="17">
        <v>155000</v>
      </c>
      <c r="L27" s="17">
        <v>155000</v>
      </c>
      <c r="M27" s="17">
        <v>175000</v>
      </c>
      <c r="N27" s="17">
        <v>175000</v>
      </c>
      <c r="O27" s="17">
        <v>175000</v>
      </c>
      <c r="P27" s="17">
        <v>175000</v>
      </c>
      <c r="Q27" s="73">
        <f t="shared" si="0"/>
        <v>1500000</v>
      </c>
    </row>
    <row r="28" spans="1:17" x14ac:dyDescent="0.2">
      <c r="A28" s="1" t="s">
        <v>60</v>
      </c>
      <c r="B28" s="1" t="s">
        <v>61</v>
      </c>
      <c r="C28" s="8">
        <v>0</v>
      </c>
      <c r="D28" s="8">
        <v>0</v>
      </c>
      <c r="E28" s="62">
        <v>13282828</v>
      </c>
      <c r="F28" s="62">
        <v>2771897.39</v>
      </c>
      <c r="G28" s="8">
        <v>0</v>
      </c>
      <c r="H28" s="4"/>
      <c r="I28" s="8">
        <v>0</v>
      </c>
      <c r="J28" s="14">
        <v>14214699.220000001</v>
      </c>
      <c r="K28" s="14">
        <v>1817109.5</v>
      </c>
      <c r="L28" s="14"/>
      <c r="M28" s="14">
        <v>35805.94</v>
      </c>
      <c r="N28" s="8">
        <v>0</v>
      </c>
      <c r="O28" s="8">
        <v>0</v>
      </c>
      <c r="P28" s="8">
        <v>0</v>
      </c>
      <c r="Q28" s="73">
        <f t="shared" si="0"/>
        <v>16067614.66</v>
      </c>
    </row>
    <row r="29" spans="1:17" ht="28.5" x14ac:dyDescent="0.2">
      <c r="A29" s="1" t="s">
        <v>62</v>
      </c>
      <c r="B29" s="1" t="s">
        <v>63</v>
      </c>
      <c r="C29" s="8">
        <v>0</v>
      </c>
      <c r="D29" s="8">
        <v>0</v>
      </c>
      <c r="E29" s="62">
        <v>14508322</v>
      </c>
      <c r="F29" s="62">
        <v>-2771897.39</v>
      </c>
      <c r="G29" s="8">
        <v>0</v>
      </c>
      <c r="H29" s="4">
        <v>18500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3">
        <f t="shared" si="0"/>
        <v>18500</v>
      </c>
    </row>
    <row r="30" spans="1:17" ht="28.5" x14ac:dyDescent="0.2">
      <c r="A30" s="1" t="s">
        <v>411</v>
      </c>
      <c r="B30" s="1" t="s">
        <v>412</v>
      </c>
      <c r="C30" s="8">
        <v>0</v>
      </c>
      <c r="D30" s="8">
        <v>0</v>
      </c>
      <c r="E30" s="8">
        <v>0</v>
      </c>
      <c r="F30" s="62">
        <v>400000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73">
        <f t="shared" si="0"/>
        <v>0</v>
      </c>
    </row>
    <row r="31" spans="1:17" x14ac:dyDescent="0.2">
      <c r="A31" s="1" t="s">
        <v>413</v>
      </c>
      <c r="B31" s="1" t="s">
        <v>416</v>
      </c>
      <c r="C31" s="8">
        <v>0</v>
      </c>
      <c r="D31" s="8">
        <v>0</v>
      </c>
      <c r="E31" s="8">
        <v>0</v>
      </c>
      <c r="F31" s="62">
        <v>400000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73">
        <f t="shared" si="0"/>
        <v>0</v>
      </c>
    </row>
    <row r="32" spans="1:17" x14ac:dyDescent="0.2">
      <c r="A32" s="1" t="s">
        <v>414</v>
      </c>
      <c r="B32" s="1" t="s">
        <v>415</v>
      </c>
      <c r="C32" s="8">
        <v>0</v>
      </c>
      <c r="D32" s="8">
        <v>0</v>
      </c>
      <c r="E32" s="8">
        <v>0</v>
      </c>
      <c r="F32" s="62">
        <v>400000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73">
        <f t="shared" si="0"/>
        <v>0</v>
      </c>
    </row>
    <row r="33" spans="1:20" x14ac:dyDescent="0.2">
      <c r="A33" s="1" t="s">
        <v>64</v>
      </c>
      <c r="B33" s="1" t="s">
        <v>65</v>
      </c>
      <c r="C33" s="8">
        <v>0</v>
      </c>
      <c r="D33" s="8">
        <v>0</v>
      </c>
      <c r="E33" s="62">
        <v>100000</v>
      </c>
      <c r="F33" s="62">
        <v>0</v>
      </c>
      <c r="G33" s="8">
        <v>0</v>
      </c>
      <c r="H33" s="14">
        <v>35000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73">
        <f t="shared" si="0"/>
        <v>35000</v>
      </c>
    </row>
    <row r="34" spans="1:20" x14ac:dyDescent="0.2">
      <c r="A34" s="1" t="s">
        <v>66</v>
      </c>
      <c r="B34" s="1" t="s">
        <v>67</v>
      </c>
      <c r="C34" s="8">
        <v>0</v>
      </c>
      <c r="D34" s="8">
        <v>0</v>
      </c>
      <c r="E34" s="62">
        <v>100000</v>
      </c>
      <c r="F34" s="62">
        <v>0</v>
      </c>
      <c r="G34" s="5">
        <v>0</v>
      </c>
      <c r="H34" s="4">
        <v>35000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73">
        <f t="shared" si="0"/>
        <v>35000</v>
      </c>
    </row>
    <row r="35" spans="1:20" x14ac:dyDescent="0.2">
      <c r="A35" s="1" t="s">
        <v>68</v>
      </c>
      <c r="B35" s="1" t="s">
        <v>69</v>
      </c>
      <c r="C35" s="8">
        <v>0</v>
      </c>
      <c r="D35" s="8">
        <v>0</v>
      </c>
      <c r="E35" s="62">
        <v>100000</v>
      </c>
      <c r="F35" s="62">
        <v>0</v>
      </c>
      <c r="G35" s="8">
        <v>0</v>
      </c>
      <c r="H35" s="4">
        <v>35000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73">
        <f t="shared" si="0"/>
        <v>35000</v>
      </c>
    </row>
    <row r="36" spans="1:20" ht="28.5" x14ac:dyDescent="0.2">
      <c r="A36" s="2" t="s">
        <v>20</v>
      </c>
      <c r="B36" s="2" t="s">
        <v>21</v>
      </c>
      <c r="C36" s="64">
        <v>38914688</v>
      </c>
      <c r="D36" s="64">
        <v>4125279.08</v>
      </c>
      <c r="E36" s="8">
        <v>0</v>
      </c>
      <c r="F36" s="62">
        <v>1622272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17">
        <v>3248369.88</v>
      </c>
      <c r="L36" s="17">
        <v>4187851.72</v>
      </c>
      <c r="M36" s="17">
        <v>4167569.06</v>
      </c>
      <c r="N36" s="17">
        <v>4044737.08</v>
      </c>
      <c r="O36" s="17">
        <v>4416350.71</v>
      </c>
      <c r="P36" s="17">
        <v>4276758.1500000004</v>
      </c>
      <c r="Q36" s="73">
        <f t="shared" si="0"/>
        <v>39372554.119999997</v>
      </c>
    </row>
    <row r="37" spans="1:20" x14ac:dyDescent="0.2">
      <c r="A37" s="1" t="s">
        <v>22</v>
      </c>
      <c r="B37" s="1" t="s">
        <v>23</v>
      </c>
      <c r="C37" s="61">
        <v>17952845</v>
      </c>
      <c r="D37" s="61">
        <v>19325.97</v>
      </c>
      <c r="E37" s="8">
        <v>0</v>
      </c>
      <c r="F37" s="62">
        <v>749172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16">
        <v>1509400.65</v>
      </c>
      <c r="L37" s="16">
        <v>1946108.46</v>
      </c>
      <c r="M37" s="16">
        <v>1936395.74</v>
      </c>
      <c r="N37" s="16">
        <v>1879137.12</v>
      </c>
      <c r="O37" s="16">
        <v>2054020.96</v>
      </c>
      <c r="P37" s="16">
        <v>1987410.26</v>
      </c>
      <c r="Q37" s="73">
        <f t="shared" si="0"/>
        <v>18291893.100000001</v>
      </c>
    </row>
    <row r="38" spans="1:20" x14ac:dyDescent="0.2">
      <c r="A38" s="1" t="s">
        <v>24</v>
      </c>
      <c r="B38" s="1" t="s">
        <v>23</v>
      </c>
      <c r="C38" s="61">
        <v>17952845</v>
      </c>
      <c r="D38" s="61">
        <v>19325.97</v>
      </c>
      <c r="E38" s="8">
        <v>0</v>
      </c>
      <c r="F38" s="62">
        <v>749172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16">
        <v>1509400.65</v>
      </c>
      <c r="L38" s="16">
        <v>1946108.46</v>
      </c>
      <c r="M38" s="16">
        <v>1936395.74</v>
      </c>
      <c r="N38" s="16">
        <v>1879137.12</v>
      </c>
      <c r="O38" s="16">
        <v>2054020.96</v>
      </c>
      <c r="P38" s="16">
        <v>1987410.26</v>
      </c>
      <c r="Q38" s="73">
        <f t="shared" si="0"/>
        <v>18291893.100000001</v>
      </c>
    </row>
    <row r="39" spans="1:20" x14ac:dyDescent="0.2">
      <c r="A39" s="2" t="s">
        <v>25</v>
      </c>
      <c r="B39" s="2" t="s">
        <v>26</v>
      </c>
      <c r="C39" s="64">
        <v>17927560</v>
      </c>
      <c r="D39" s="64">
        <v>3833756.4</v>
      </c>
      <c r="E39" s="8">
        <v>0</v>
      </c>
      <c r="F39" s="62">
        <v>750680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17">
        <v>1517023.16</v>
      </c>
      <c r="L39" s="17">
        <v>1955687.06</v>
      </c>
      <c r="M39" s="17">
        <v>1945330.52</v>
      </c>
      <c r="N39" s="17">
        <v>1887991.17</v>
      </c>
      <c r="O39" s="17">
        <v>2063121.69</v>
      </c>
      <c r="P39" s="17">
        <v>1996417.09</v>
      </c>
      <c r="Q39" s="73">
        <f t="shared" si="0"/>
        <v>18377605.41</v>
      </c>
    </row>
    <row r="40" spans="1:20" x14ac:dyDescent="0.2">
      <c r="A40" s="1" t="s">
        <v>27</v>
      </c>
      <c r="B40" s="1" t="s">
        <v>26</v>
      </c>
      <c r="C40" s="64">
        <v>17927560</v>
      </c>
      <c r="D40" s="64">
        <v>3833756.4</v>
      </c>
      <c r="E40" s="8">
        <v>0</v>
      </c>
      <c r="F40" s="62">
        <v>750680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17">
        <v>1517023.16</v>
      </c>
      <c r="L40" s="17">
        <v>1955687.06</v>
      </c>
      <c r="M40" s="17">
        <v>1945330.52</v>
      </c>
      <c r="N40" s="17">
        <v>1887991.17</v>
      </c>
      <c r="O40" s="17">
        <v>2063121.69</v>
      </c>
      <c r="P40" s="17">
        <v>1996417.09</v>
      </c>
      <c r="Q40" s="73">
        <f t="shared" si="0"/>
        <v>18377605.41</v>
      </c>
    </row>
    <row r="41" spans="1:20" x14ac:dyDescent="0.2">
      <c r="A41" s="2" t="s">
        <v>28</v>
      </c>
      <c r="B41" s="2" t="s">
        <v>29</v>
      </c>
      <c r="C41" s="64">
        <v>3034283</v>
      </c>
      <c r="D41" s="64">
        <v>272196.71000000002</v>
      </c>
      <c r="E41" s="8">
        <v>0</v>
      </c>
      <c r="F41" s="62">
        <v>122420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17">
        <v>221946.07</v>
      </c>
      <c r="L41" s="17">
        <v>286056.2</v>
      </c>
      <c r="M41" s="17">
        <v>285842.8</v>
      </c>
      <c r="N41" s="17">
        <v>277608.78999999998</v>
      </c>
      <c r="O41" s="17">
        <v>299208.06</v>
      </c>
      <c r="P41" s="17">
        <v>292930.8</v>
      </c>
      <c r="Q41" s="73">
        <f t="shared" si="0"/>
        <v>2703055.61</v>
      </c>
    </row>
    <row r="42" spans="1:20" ht="15" customHeight="1" x14ac:dyDescent="0.2">
      <c r="A42" s="1" t="s">
        <v>30</v>
      </c>
      <c r="B42" s="1" t="s">
        <v>29</v>
      </c>
      <c r="C42" s="64">
        <v>3034283</v>
      </c>
      <c r="D42" s="64">
        <v>272196.71000000002</v>
      </c>
      <c r="E42" s="8">
        <v>0</v>
      </c>
      <c r="F42" s="62">
        <v>122420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4">
        <v>221946.07</v>
      </c>
      <c r="L42" s="4">
        <v>286056.2</v>
      </c>
      <c r="M42" s="4">
        <v>285842.8</v>
      </c>
      <c r="N42" s="14">
        <v>277608.78999999998</v>
      </c>
      <c r="O42" s="14">
        <v>299208.06</v>
      </c>
      <c r="P42" s="14">
        <v>292930.8</v>
      </c>
      <c r="Q42" s="73">
        <f>SUM(G42:P42)</f>
        <v>2703055.61</v>
      </c>
    </row>
    <row r="43" spans="1:20" s="21" customFormat="1" x14ac:dyDescent="0.2">
      <c r="A43" s="18">
        <v>2.2000000000000002</v>
      </c>
      <c r="B43" s="18" t="s">
        <v>31</v>
      </c>
      <c r="C43" s="59">
        <v>1999999</v>
      </c>
      <c r="D43" s="59"/>
      <c r="E43" s="60">
        <v>125167058</v>
      </c>
      <c r="F43" s="60">
        <v>0</v>
      </c>
      <c r="G43" s="19">
        <v>0</v>
      </c>
      <c r="H43" s="19">
        <v>6851244.5499999998</v>
      </c>
      <c r="I43" s="20">
        <v>5334559.96</v>
      </c>
      <c r="J43" s="20">
        <v>1932464.25</v>
      </c>
      <c r="K43" s="20">
        <v>4927914.5999999996</v>
      </c>
      <c r="L43" s="20">
        <v>5322966.09</v>
      </c>
      <c r="M43" s="20">
        <v>4644166.91</v>
      </c>
      <c r="N43" s="20">
        <v>5727511.0800000001</v>
      </c>
      <c r="O43" s="20">
        <v>10028242.119999999</v>
      </c>
      <c r="P43" s="20">
        <v>8033575.5800000001</v>
      </c>
      <c r="Q43" s="74">
        <f>SUM(G43:P43)</f>
        <v>52802645.139999993</v>
      </c>
      <c r="T43" s="53">
        <f>+I43-5334559.96</f>
        <v>0</v>
      </c>
    </row>
    <row r="44" spans="1:20" ht="22.5" customHeight="1" x14ac:dyDescent="0.2">
      <c r="A44" s="1" t="s">
        <v>70</v>
      </c>
      <c r="B44" s="1" t="s">
        <v>71</v>
      </c>
      <c r="C44" s="65">
        <v>1999999</v>
      </c>
      <c r="D44" s="8">
        <v>0</v>
      </c>
      <c r="E44" s="62">
        <v>21713451</v>
      </c>
      <c r="F44" s="62">
        <v>50000</v>
      </c>
      <c r="G44" s="8">
        <v>0</v>
      </c>
      <c r="H44" s="4">
        <v>3106460.8</v>
      </c>
      <c r="I44" s="16">
        <v>1657736.8</v>
      </c>
      <c r="J44" s="16">
        <v>1725599.44</v>
      </c>
      <c r="K44" s="16">
        <v>2232695.4500000002</v>
      </c>
      <c r="L44" s="16">
        <v>2198597.09</v>
      </c>
      <c r="M44" s="16">
        <v>2322063.79</v>
      </c>
      <c r="N44" s="16">
        <v>2059493.64</v>
      </c>
      <c r="O44" s="16">
        <v>1908765.8</v>
      </c>
      <c r="P44" s="16">
        <v>1850172.73</v>
      </c>
      <c r="Q44" s="73">
        <f>SUM(G44:P44)</f>
        <v>19061585.539999999</v>
      </c>
    </row>
    <row r="45" spans="1:20" x14ac:dyDescent="0.2">
      <c r="A45" s="1" t="s">
        <v>72</v>
      </c>
      <c r="B45" s="1" t="s">
        <v>73</v>
      </c>
      <c r="C45" s="8">
        <v>0</v>
      </c>
      <c r="D45" s="8">
        <v>0</v>
      </c>
      <c r="E45" s="62">
        <v>3182554</v>
      </c>
      <c r="F45" s="62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16">
        <v>240894.57</v>
      </c>
      <c r="L45" s="16">
        <v>241019.97</v>
      </c>
      <c r="M45" s="16">
        <v>241521.16</v>
      </c>
      <c r="N45" s="16">
        <v>241547.77</v>
      </c>
      <c r="O45" s="16">
        <v>241549.19</v>
      </c>
      <c r="P45" s="16">
        <v>403472.53</v>
      </c>
      <c r="Q45" s="73">
        <f t="shared" si="0"/>
        <v>2550704.2599999998</v>
      </c>
    </row>
    <row r="46" spans="1:20" x14ac:dyDescent="0.2">
      <c r="A46" s="1" t="s">
        <v>74</v>
      </c>
      <c r="B46" s="1" t="s">
        <v>75</v>
      </c>
      <c r="C46" s="8">
        <v>0</v>
      </c>
      <c r="D46" s="8">
        <v>0</v>
      </c>
      <c r="E46" s="62">
        <v>3182554</v>
      </c>
      <c r="F46" s="62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16">
        <v>240894.57</v>
      </c>
      <c r="L46" s="16">
        <v>241019.97</v>
      </c>
      <c r="M46" s="16">
        <v>241521.16</v>
      </c>
      <c r="N46" s="16">
        <v>241547.77</v>
      </c>
      <c r="O46" s="16">
        <v>241549.19</v>
      </c>
      <c r="P46" s="16">
        <v>403472.53</v>
      </c>
      <c r="Q46" s="73">
        <f t="shared" si="0"/>
        <v>2550704.2599999998</v>
      </c>
      <c r="T46" s="54"/>
    </row>
    <row r="47" spans="1:20" x14ac:dyDescent="0.2">
      <c r="A47" s="1" t="s">
        <v>76</v>
      </c>
      <c r="B47" s="1" t="s">
        <v>77</v>
      </c>
      <c r="C47" s="8">
        <v>0</v>
      </c>
      <c r="D47" s="8">
        <v>0</v>
      </c>
      <c r="E47" s="62">
        <v>5546700</v>
      </c>
      <c r="F47" s="62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16">
        <v>417250.46</v>
      </c>
      <c r="L47" s="16">
        <v>433873.55</v>
      </c>
      <c r="M47" s="16">
        <v>653145.69999999995</v>
      </c>
      <c r="N47" s="16">
        <v>203361.59</v>
      </c>
      <c r="O47" s="16">
        <v>419208.89</v>
      </c>
      <c r="P47" s="16">
        <v>203083.86</v>
      </c>
      <c r="Q47" s="73">
        <f>SUM(G47:P47)</f>
        <v>3991785.33</v>
      </c>
    </row>
    <row r="48" spans="1:20" x14ac:dyDescent="0.2">
      <c r="A48" s="1" t="s">
        <v>78</v>
      </c>
      <c r="B48" s="1" t="s">
        <v>79</v>
      </c>
      <c r="C48" s="8">
        <v>0</v>
      </c>
      <c r="D48" s="8">
        <v>0</v>
      </c>
      <c r="E48" s="62">
        <v>5546700</v>
      </c>
      <c r="F48" s="62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16">
        <v>417250.46</v>
      </c>
      <c r="L48" s="16">
        <v>433873.55</v>
      </c>
      <c r="M48" s="16">
        <v>653145.69999999995</v>
      </c>
      <c r="N48" s="16">
        <v>203361.59</v>
      </c>
      <c r="O48" s="16">
        <v>419209.89</v>
      </c>
      <c r="P48" s="16">
        <v>203083.86</v>
      </c>
      <c r="Q48" s="73">
        <f t="shared" si="0"/>
        <v>3991786.33</v>
      </c>
    </row>
    <row r="49" spans="1:17" ht="15" customHeight="1" x14ac:dyDescent="0.2">
      <c r="A49" s="1" t="s">
        <v>80</v>
      </c>
      <c r="B49" s="1" t="s">
        <v>81</v>
      </c>
      <c r="C49" s="8">
        <v>0</v>
      </c>
      <c r="D49" s="8">
        <v>0</v>
      </c>
      <c r="E49" s="62">
        <v>12984197</v>
      </c>
      <c r="F49" s="62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17">
        <v>1429358.82</v>
      </c>
      <c r="L49" s="17">
        <v>1144602.57</v>
      </c>
      <c r="M49" s="17">
        <v>1289759.73</v>
      </c>
      <c r="N49" s="17">
        <v>1482162.28</v>
      </c>
      <c r="O49" s="17">
        <v>1153712.72</v>
      </c>
      <c r="P49" s="17">
        <v>1121987.1399999999</v>
      </c>
      <c r="Q49" s="73">
        <f t="shared" si="0"/>
        <v>11057260.130000001</v>
      </c>
    </row>
    <row r="50" spans="1:17" x14ac:dyDescent="0.2">
      <c r="A50" s="1" t="s">
        <v>82</v>
      </c>
      <c r="B50" s="1" t="s">
        <v>83</v>
      </c>
      <c r="C50" s="8">
        <v>0</v>
      </c>
      <c r="D50" s="8">
        <v>0</v>
      </c>
      <c r="E50" s="62">
        <v>12984197</v>
      </c>
      <c r="F50" s="62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16">
        <v>1429358.82</v>
      </c>
      <c r="L50" s="16">
        <v>1144602.57</v>
      </c>
      <c r="M50" s="17">
        <v>1289759.73</v>
      </c>
      <c r="N50" s="17">
        <v>1482162.28</v>
      </c>
      <c r="O50" s="17">
        <v>1153712.72</v>
      </c>
      <c r="P50" s="17">
        <v>1121987.1399999999</v>
      </c>
      <c r="Q50" s="73">
        <f t="shared" si="0"/>
        <v>11057260.130000001</v>
      </c>
    </row>
    <row r="51" spans="1:17" x14ac:dyDescent="0.2">
      <c r="A51" s="1" t="s">
        <v>42</v>
      </c>
      <c r="B51" s="1" t="s">
        <v>43</v>
      </c>
      <c r="C51" s="61">
        <v>1721056</v>
      </c>
      <c r="D51" s="8">
        <v>0</v>
      </c>
      <c r="E51" s="58"/>
      <c r="F51" s="62">
        <v>50000</v>
      </c>
      <c r="G51" s="8">
        <v>0</v>
      </c>
      <c r="H51" s="4">
        <v>124222</v>
      </c>
      <c r="I51" s="17">
        <v>147472</v>
      </c>
      <c r="J51" s="17">
        <v>135466</v>
      </c>
      <c r="K51" s="17">
        <v>145191.6</v>
      </c>
      <c r="L51" s="17">
        <v>268101</v>
      </c>
      <c r="M51" s="17">
        <v>137637.20000000001</v>
      </c>
      <c r="N51" s="17">
        <v>132422</v>
      </c>
      <c r="O51" s="17">
        <v>94294</v>
      </c>
      <c r="P51" s="17">
        <v>121629.2</v>
      </c>
      <c r="Q51" s="73">
        <f t="shared" si="0"/>
        <v>1306435</v>
      </c>
    </row>
    <row r="52" spans="1:17" x14ac:dyDescent="0.2">
      <c r="A52" s="1" t="s">
        <v>44</v>
      </c>
      <c r="B52" s="1" t="s">
        <v>43</v>
      </c>
      <c r="C52" s="61">
        <v>1721056</v>
      </c>
      <c r="D52" s="8">
        <v>0</v>
      </c>
      <c r="E52" s="58"/>
      <c r="F52" s="62">
        <v>50000</v>
      </c>
      <c r="G52" s="8">
        <v>0</v>
      </c>
      <c r="H52" s="4">
        <v>124222</v>
      </c>
      <c r="I52" s="16">
        <v>147472</v>
      </c>
      <c r="J52" s="16">
        <v>135466</v>
      </c>
      <c r="K52" s="16">
        <v>145191.6</v>
      </c>
      <c r="L52" s="16">
        <v>268101</v>
      </c>
      <c r="M52" s="17">
        <v>137637.20000000001</v>
      </c>
      <c r="N52" s="17">
        <v>132422</v>
      </c>
      <c r="O52" s="17">
        <v>94294</v>
      </c>
      <c r="P52" s="17">
        <v>121629.2</v>
      </c>
      <c r="Q52" s="73">
        <f t="shared" si="0"/>
        <v>1306435</v>
      </c>
    </row>
    <row r="53" spans="1:17" x14ac:dyDescent="0.2">
      <c r="A53" s="1" t="s">
        <v>45</v>
      </c>
      <c r="B53" s="1" t="s">
        <v>47</v>
      </c>
      <c r="C53" s="61">
        <v>278943</v>
      </c>
      <c r="D53" s="8">
        <v>0</v>
      </c>
      <c r="E53" s="58"/>
      <c r="F53" s="62">
        <v>0</v>
      </c>
      <c r="G53" s="8">
        <v>0</v>
      </c>
      <c r="H53" s="4">
        <v>44400</v>
      </c>
      <c r="I53" s="8">
        <v>0</v>
      </c>
      <c r="J53" s="8">
        <v>0</v>
      </c>
      <c r="K53" s="8">
        <v>0</v>
      </c>
      <c r="L53" s="14">
        <v>111000</v>
      </c>
      <c r="M53" s="8">
        <v>0</v>
      </c>
      <c r="N53" s="8">
        <v>0</v>
      </c>
      <c r="O53" s="8">
        <v>0</v>
      </c>
      <c r="P53" s="8">
        <v>0</v>
      </c>
      <c r="Q53" s="73">
        <f t="shared" si="0"/>
        <v>155400</v>
      </c>
    </row>
    <row r="54" spans="1:17" x14ac:dyDescent="0.2">
      <c r="A54" s="1" t="s">
        <v>46</v>
      </c>
      <c r="B54" s="1" t="s">
        <v>47</v>
      </c>
      <c r="C54" s="61">
        <v>278943</v>
      </c>
      <c r="D54" s="8">
        <v>0</v>
      </c>
      <c r="E54" s="58"/>
      <c r="F54" s="62">
        <v>0</v>
      </c>
      <c r="G54" s="8">
        <v>0</v>
      </c>
      <c r="H54" s="4">
        <v>44400</v>
      </c>
      <c r="I54" s="8">
        <v>0</v>
      </c>
      <c r="J54" s="8">
        <v>0</v>
      </c>
      <c r="K54" s="8">
        <v>0</v>
      </c>
      <c r="L54" s="14">
        <v>111000</v>
      </c>
      <c r="M54" s="8">
        <v>0</v>
      </c>
      <c r="N54" s="8">
        <v>0</v>
      </c>
      <c r="O54" s="8">
        <v>0</v>
      </c>
      <c r="P54" s="8">
        <v>0</v>
      </c>
      <c r="Q54" s="73">
        <f t="shared" si="0"/>
        <v>155400</v>
      </c>
    </row>
    <row r="55" spans="1:17" ht="28.5" x14ac:dyDescent="0.2">
      <c r="A55" s="1" t="s">
        <v>84</v>
      </c>
      <c r="B55" s="1" t="s">
        <v>85</v>
      </c>
      <c r="C55" s="8">
        <v>0</v>
      </c>
      <c r="D55" s="8">
        <v>0</v>
      </c>
      <c r="E55" s="62">
        <v>5000000</v>
      </c>
      <c r="F55" s="62">
        <v>1573752.2</v>
      </c>
      <c r="G55" s="8">
        <v>0</v>
      </c>
      <c r="H55" s="4">
        <v>1838880</v>
      </c>
      <c r="I55" s="17">
        <v>308161.13</v>
      </c>
      <c r="J55" s="8">
        <v>0</v>
      </c>
      <c r="K55" s="14">
        <v>181181.46</v>
      </c>
      <c r="L55" s="14">
        <v>397775.99</v>
      </c>
      <c r="M55" s="14">
        <v>851918.23</v>
      </c>
      <c r="N55" s="14">
        <v>764775.34</v>
      </c>
      <c r="O55" s="14">
        <v>881460.9</v>
      </c>
      <c r="P55" s="14">
        <v>117952.8</v>
      </c>
      <c r="Q55" s="73">
        <f t="shared" si="0"/>
        <v>5342105.8500000006</v>
      </c>
    </row>
    <row r="56" spans="1:17" x14ac:dyDescent="0.2">
      <c r="A56" s="1" t="s">
        <v>86</v>
      </c>
      <c r="B56" s="1" t="s">
        <v>87</v>
      </c>
      <c r="C56" s="8">
        <v>0</v>
      </c>
      <c r="D56" s="8">
        <v>0</v>
      </c>
      <c r="E56" s="62">
        <v>4000000</v>
      </c>
      <c r="F56" s="62">
        <v>573752.19999999995</v>
      </c>
      <c r="G56" s="8">
        <v>0</v>
      </c>
      <c r="H56" s="4">
        <v>1820000</v>
      </c>
      <c r="I56" s="16">
        <v>143513.37</v>
      </c>
      <c r="J56" s="8">
        <v>0</v>
      </c>
      <c r="K56" s="14">
        <v>181181.46</v>
      </c>
      <c r="L56" s="14">
        <v>386713.49</v>
      </c>
      <c r="M56" s="14">
        <v>418597.45</v>
      </c>
      <c r="N56" s="14">
        <v>764775.34</v>
      </c>
      <c r="O56" s="14">
        <v>560157.52</v>
      </c>
      <c r="P56" s="14">
        <v>117952.8</v>
      </c>
      <c r="Q56" s="73">
        <f t="shared" si="0"/>
        <v>4392891.4300000006</v>
      </c>
    </row>
    <row r="57" spans="1:17" x14ac:dyDescent="0.2">
      <c r="A57" s="1" t="s">
        <v>88</v>
      </c>
      <c r="B57" s="1" t="s">
        <v>89</v>
      </c>
      <c r="C57" s="8">
        <v>0</v>
      </c>
      <c r="D57" s="8">
        <v>0</v>
      </c>
      <c r="E57" s="62">
        <v>4000000</v>
      </c>
      <c r="F57" s="62">
        <v>573752.19999999995</v>
      </c>
      <c r="G57" s="8">
        <v>0</v>
      </c>
      <c r="H57" s="4">
        <v>1820000</v>
      </c>
      <c r="I57" s="16">
        <v>143513.37</v>
      </c>
      <c r="J57" s="8">
        <v>0</v>
      </c>
      <c r="K57" s="14">
        <v>181181.46</v>
      </c>
      <c r="L57" s="14">
        <v>386713.49</v>
      </c>
      <c r="M57" s="14">
        <v>418597.45</v>
      </c>
      <c r="N57" s="14">
        <v>764775.34</v>
      </c>
      <c r="O57" s="14">
        <v>560157.52</v>
      </c>
      <c r="P57" s="14">
        <v>117952.8</v>
      </c>
      <c r="Q57" s="73">
        <f t="shared" si="0"/>
        <v>4392891.4300000006</v>
      </c>
    </row>
    <row r="58" spans="1:17" x14ac:dyDescent="0.2">
      <c r="A58" s="1" t="s">
        <v>90</v>
      </c>
      <c r="B58" s="1" t="s">
        <v>91</v>
      </c>
      <c r="C58" s="8">
        <v>0</v>
      </c>
      <c r="D58" s="8">
        <v>0</v>
      </c>
      <c r="E58" s="62">
        <v>1000000</v>
      </c>
      <c r="F58" s="62">
        <v>1000000</v>
      </c>
      <c r="G58" s="8">
        <v>0</v>
      </c>
      <c r="H58" s="4">
        <v>18880</v>
      </c>
      <c r="I58" s="17">
        <v>164647.76</v>
      </c>
      <c r="J58" s="8">
        <v>0</v>
      </c>
      <c r="K58" s="8">
        <v>0</v>
      </c>
      <c r="L58" s="14">
        <v>11062.5</v>
      </c>
      <c r="M58" s="14">
        <v>433320.78</v>
      </c>
      <c r="N58" s="14"/>
      <c r="O58" s="14">
        <v>321303.38</v>
      </c>
      <c r="P58" s="14">
        <v>0</v>
      </c>
      <c r="Q58" s="73">
        <f t="shared" si="0"/>
        <v>949214.42</v>
      </c>
    </row>
    <row r="59" spans="1:17" x14ac:dyDescent="0.2">
      <c r="A59" s="1" t="s">
        <v>92</v>
      </c>
      <c r="B59" s="1" t="s">
        <v>93</v>
      </c>
      <c r="C59" s="8">
        <v>0</v>
      </c>
      <c r="D59" s="8">
        <v>0</v>
      </c>
      <c r="E59" s="62">
        <v>1000000</v>
      </c>
      <c r="F59" s="62">
        <v>1000000</v>
      </c>
      <c r="G59" s="8">
        <v>0</v>
      </c>
      <c r="H59" s="4">
        <v>18880</v>
      </c>
      <c r="I59" s="17">
        <v>164647.76</v>
      </c>
      <c r="J59" s="8">
        <v>0</v>
      </c>
      <c r="K59" s="8">
        <v>0</v>
      </c>
      <c r="L59" s="14">
        <v>11062.5</v>
      </c>
      <c r="M59" s="14">
        <v>433320.78</v>
      </c>
      <c r="N59" s="14"/>
      <c r="O59" s="14">
        <v>321303.38</v>
      </c>
      <c r="P59" s="14">
        <v>0</v>
      </c>
      <c r="Q59" s="73">
        <f t="shared" si="0"/>
        <v>949214.42</v>
      </c>
    </row>
    <row r="60" spans="1:17" x14ac:dyDescent="0.2">
      <c r="A60" s="1" t="s">
        <v>94</v>
      </c>
      <c r="B60" s="1" t="s">
        <v>95</v>
      </c>
      <c r="C60" s="8">
        <v>0</v>
      </c>
      <c r="D60" s="8">
        <v>0</v>
      </c>
      <c r="E60" s="62">
        <v>1000000</v>
      </c>
      <c r="F60" s="62">
        <v>0</v>
      </c>
      <c r="G60" s="8">
        <v>0</v>
      </c>
      <c r="H60" s="8">
        <v>0</v>
      </c>
      <c r="I60" s="14">
        <v>142294.39999999999</v>
      </c>
      <c r="J60" s="8">
        <v>0</v>
      </c>
      <c r="K60" s="14">
        <v>83350</v>
      </c>
      <c r="L60" s="8">
        <v>0</v>
      </c>
      <c r="M60" s="8">
        <v>0</v>
      </c>
      <c r="N60" s="14">
        <v>128250</v>
      </c>
      <c r="O60" s="14">
        <v>199937.5</v>
      </c>
      <c r="P60" s="14">
        <v>354900</v>
      </c>
      <c r="Q60" s="73">
        <f t="shared" si="0"/>
        <v>908731.9</v>
      </c>
    </row>
    <row r="61" spans="1:17" x14ac:dyDescent="0.2">
      <c r="A61" s="1" t="s">
        <v>96</v>
      </c>
      <c r="B61" s="1" t="s">
        <v>97</v>
      </c>
      <c r="C61" s="8">
        <v>0</v>
      </c>
      <c r="D61" s="8">
        <v>0</v>
      </c>
      <c r="E61" s="62">
        <v>500000</v>
      </c>
      <c r="F61" s="62">
        <v>0</v>
      </c>
      <c r="G61" s="8">
        <v>0</v>
      </c>
      <c r="H61" s="8">
        <v>0</v>
      </c>
      <c r="I61" s="14">
        <v>76400</v>
      </c>
      <c r="J61" s="8">
        <v>0</v>
      </c>
      <c r="K61" s="14">
        <v>83350</v>
      </c>
      <c r="L61" s="8">
        <v>0</v>
      </c>
      <c r="M61" s="8">
        <v>0</v>
      </c>
      <c r="N61" s="14">
        <v>128250</v>
      </c>
      <c r="O61" s="14">
        <v>199937.5</v>
      </c>
      <c r="P61" s="14">
        <v>354900</v>
      </c>
      <c r="Q61" s="73">
        <f t="shared" si="0"/>
        <v>842837.5</v>
      </c>
    </row>
    <row r="62" spans="1:17" x14ac:dyDescent="0.2">
      <c r="A62" s="1" t="s">
        <v>98</v>
      </c>
      <c r="B62" s="1" t="s">
        <v>99</v>
      </c>
      <c r="C62" s="8">
        <v>0</v>
      </c>
      <c r="D62" s="8">
        <v>0</v>
      </c>
      <c r="E62" s="62">
        <v>500000</v>
      </c>
      <c r="F62" s="62">
        <v>0</v>
      </c>
      <c r="G62" s="8">
        <v>0</v>
      </c>
      <c r="H62" s="8">
        <v>0</v>
      </c>
      <c r="I62" s="14">
        <v>76400</v>
      </c>
      <c r="J62" s="8">
        <v>0</v>
      </c>
      <c r="K62" s="14">
        <v>83350</v>
      </c>
      <c r="L62" s="8">
        <v>0</v>
      </c>
      <c r="M62" s="8">
        <v>0</v>
      </c>
      <c r="N62" s="14">
        <v>128250</v>
      </c>
      <c r="O62" s="14">
        <v>199937.5</v>
      </c>
      <c r="P62" s="14">
        <v>354900</v>
      </c>
      <c r="Q62" s="73">
        <f t="shared" si="0"/>
        <v>842837.5</v>
      </c>
    </row>
    <row r="63" spans="1:17" x14ac:dyDescent="0.2">
      <c r="A63" s="1" t="s">
        <v>100</v>
      </c>
      <c r="B63" s="1" t="s">
        <v>101</v>
      </c>
      <c r="C63" s="8">
        <v>0</v>
      </c>
      <c r="D63" s="8">
        <v>0</v>
      </c>
      <c r="E63" s="62">
        <v>500000</v>
      </c>
      <c r="F63" s="62">
        <v>0</v>
      </c>
      <c r="G63" s="8">
        <v>0</v>
      </c>
      <c r="H63" s="8">
        <v>0</v>
      </c>
      <c r="I63" s="14">
        <v>65894.399999999994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73">
        <f t="shared" si="0"/>
        <v>65894.399999999994</v>
      </c>
    </row>
    <row r="64" spans="1:17" x14ac:dyDescent="0.2">
      <c r="A64" s="1" t="s">
        <v>102</v>
      </c>
      <c r="B64" s="1" t="s">
        <v>103</v>
      </c>
      <c r="C64" s="8">
        <v>0</v>
      </c>
      <c r="D64" s="8">
        <v>0</v>
      </c>
      <c r="E64" s="62">
        <v>500000</v>
      </c>
      <c r="F64" s="62">
        <v>0</v>
      </c>
      <c r="G64" s="8">
        <v>0</v>
      </c>
      <c r="H64" s="8">
        <v>0</v>
      </c>
      <c r="I64" s="14">
        <v>65894.399999999994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73">
        <f t="shared" si="0"/>
        <v>65894.399999999994</v>
      </c>
    </row>
    <row r="65" spans="1:17" x14ac:dyDescent="0.2">
      <c r="A65" s="1" t="s">
        <v>104</v>
      </c>
      <c r="B65" s="1" t="s">
        <v>105</v>
      </c>
      <c r="C65" s="8">
        <v>0</v>
      </c>
      <c r="D65" s="8">
        <v>0</v>
      </c>
      <c r="E65" s="62">
        <v>1300000</v>
      </c>
      <c r="F65" s="62">
        <v>0</v>
      </c>
      <c r="G65" s="8">
        <v>0</v>
      </c>
      <c r="H65" s="4">
        <v>300000</v>
      </c>
      <c r="I65" s="17">
        <v>84063</v>
      </c>
      <c r="J65" s="8">
        <v>0</v>
      </c>
      <c r="K65" s="8">
        <v>0</v>
      </c>
      <c r="L65" s="8">
        <v>0</v>
      </c>
      <c r="M65" s="14">
        <v>300000</v>
      </c>
      <c r="N65" s="8">
        <v>0</v>
      </c>
      <c r="O65" s="8">
        <v>0</v>
      </c>
      <c r="P65" s="8">
        <v>0</v>
      </c>
      <c r="Q65" s="73">
        <f t="shared" si="0"/>
        <v>684063</v>
      </c>
    </row>
    <row r="66" spans="1:17" x14ac:dyDescent="0.2">
      <c r="A66" s="1" t="s">
        <v>106</v>
      </c>
      <c r="B66" s="1" t="s">
        <v>107</v>
      </c>
      <c r="C66" s="8">
        <v>0</v>
      </c>
      <c r="D66" s="8">
        <v>0</v>
      </c>
      <c r="E66" s="62">
        <v>400000</v>
      </c>
      <c r="F66" s="62">
        <v>0</v>
      </c>
      <c r="G66" s="8">
        <v>0</v>
      </c>
      <c r="H66" s="8">
        <v>0</v>
      </c>
      <c r="I66" s="17">
        <v>84063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73">
        <f t="shared" si="0"/>
        <v>84063</v>
      </c>
    </row>
    <row r="67" spans="1:17" x14ac:dyDescent="0.2">
      <c r="A67" s="1" t="s">
        <v>108</v>
      </c>
      <c r="B67" s="1" t="s">
        <v>109</v>
      </c>
      <c r="C67" s="8">
        <v>0</v>
      </c>
      <c r="D67" s="8">
        <v>0</v>
      </c>
      <c r="E67" s="62">
        <v>400000</v>
      </c>
      <c r="F67" s="62">
        <v>0</v>
      </c>
      <c r="G67" s="8">
        <v>0</v>
      </c>
      <c r="H67" s="8">
        <v>0</v>
      </c>
      <c r="I67" s="17">
        <v>84063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73">
        <f t="shared" si="0"/>
        <v>84063</v>
      </c>
    </row>
    <row r="68" spans="1:17" x14ac:dyDescent="0.2">
      <c r="A68" s="1" t="s">
        <v>110</v>
      </c>
      <c r="B68" s="1" t="s">
        <v>111</v>
      </c>
      <c r="C68" s="8">
        <v>0</v>
      </c>
      <c r="D68" s="8">
        <v>0</v>
      </c>
      <c r="E68" s="62">
        <v>900000</v>
      </c>
      <c r="F68" s="62">
        <v>0</v>
      </c>
      <c r="G68" s="8">
        <v>0</v>
      </c>
      <c r="H68" s="4">
        <v>300000</v>
      </c>
      <c r="I68" s="8">
        <v>0</v>
      </c>
      <c r="J68" s="8">
        <v>0</v>
      </c>
      <c r="K68" s="8">
        <v>0</v>
      </c>
      <c r="L68" s="8">
        <v>0</v>
      </c>
      <c r="M68" s="14">
        <v>300000</v>
      </c>
      <c r="N68" s="8">
        <v>0</v>
      </c>
      <c r="O68" s="8">
        <v>0</v>
      </c>
      <c r="P68" s="8">
        <v>0</v>
      </c>
      <c r="Q68" s="73">
        <f t="shared" si="0"/>
        <v>600000</v>
      </c>
    </row>
    <row r="69" spans="1:17" x14ac:dyDescent="0.2">
      <c r="A69" s="1" t="s">
        <v>112</v>
      </c>
      <c r="B69" s="1" t="s">
        <v>113</v>
      </c>
      <c r="C69" s="8">
        <v>0</v>
      </c>
      <c r="D69" s="8">
        <v>0</v>
      </c>
      <c r="E69" s="62">
        <v>900000</v>
      </c>
      <c r="F69" s="62">
        <v>0</v>
      </c>
      <c r="G69" s="8">
        <v>0</v>
      </c>
      <c r="H69" s="4">
        <v>300000</v>
      </c>
      <c r="I69" s="8">
        <v>0</v>
      </c>
      <c r="J69" s="8">
        <v>0</v>
      </c>
      <c r="K69" s="8">
        <v>0</v>
      </c>
      <c r="L69" s="8">
        <v>0</v>
      </c>
      <c r="M69" s="14">
        <v>300000</v>
      </c>
      <c r="N69" s="8">
        <v>0</v>
      </c>
      <c r="O69" s="8">
        <v>0</v>
      </c>
      <c r="P69" s="8">
        <v>0</v>
      </c>
      <c r="Q69" s="73">
        <f t="shared" si="0"/>
        <v>600000</v>
      </c>
    </row>
    <row r="70" spans="1:17" x14ac:dyDescent="0.2">
      <c r="A70" s="1" t="s">
        <v>114</v>
      </c>
      <c r="B70" s="1" t="s">
        <v>115</v>
      </c>
      <c r="C70" s="8">
        <v>0</v>
      </c>
      <c r="D70" s="65">
        <v>5000000</v>
      </c>
      <c r="E70" s="62">
        <v>28659378</v>
      </c>
      <c r="F70" s="62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14">
        <v>227660.89</v>
      </c>
      <c r="L70" s="14">
        <v>586665.93000000005</v>
      </c>
      <c r="M70" s="14">
        <v>344970.16</v>
      </c>
      <c r="N70" s="14">
        <v>382791.06</v>
      </c>
      <c r="O70" s="14">
        <v>4936100</v>
      </c>
      <c r="P70" s="14">
        <v>4324171.71</v>
      </c>
      <c r="Q70" s="73">
        <f t="shared" si="0"/>
        <v>12283458.603</v>
      </c>
    </row>
    <row r="71" spans="1:17" ht="28.5" x14ac:dyDescent="0.2">
      <c r="A71" s="1" t="s">
        <v>116</v>
      </c>
      <c r="B71" s="1" t="s">
        <v>117</v>
      </c>
      <c r="C71" s="8">
        <v>0</v>
      </c>
      <c r="D71" s="65">
        <v>0</v>
      </c>
      <c r="E71" s="62">
        <v>14359378</v>
      </c>
      <c r="F71" s="62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14">
        <v>227660.89</v>
      </c>
      <c r="L71" s="14">
        <v>586665.93000000005</v>
      </c>
      <c r="M71" s="14">
        <v>344970.16</v>
      </c>
      <c r="N71" s="14">
        <v>382791.06</v>
      </c>
      <c r="O71" s="8">
        <v>0</v>
      </c>
      <c r="P71" s="14">
        <v>1927471.71</v>
      </c>
      <c r="Q71" s="73">
        <f t="shared" si="0"/>
        <v>4950658.6030000001</v>
      </c>
    </row>
    <row r="72" spans="1:17" ht="28.5" x14ac:dyDescent="0.2">
      <c r="A72" s="1" t="s">
        <v>118</v>
      </c>
      <c r="B72" s="1" t="s">
        <v>119</v>
      </c>
      <c r="C72" s="8">
        <v>0</v>
      </c>
      <c r="D72" s="65">
        <v>0</v>
      </c>
      <c r="E72" s="62">
        <v>14359378</v>
      </c>
      <c r="F72" s="62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14">
        <v>227660.89</v>
      </c>
      <c r="L72" s="14">
        <v>586665.93000000005</v>
      </c>
      <c r="M72" s="14">
        <v>344970.15600000002</v>
      </c>
      <c r="N72" s="14">
        <v>382791.06</v>
      </c>
      <c r="O72" s="8">
        <v>0</v>
      </c>
      <c r="P72" s="14">
        <v>1927471.71</v>
      </c>
      <c r="Q72" s="73">
        <f>SUM(G72:P72)</f>
        <v>4950658.5990000004</v>
      </c>
    </row>
    <row r="73" spans="1:17" x14ac:dyDescent="0.2">
      <c r="A73" s="1" t="s">
        <v>120</v>
      </c>
      <c r="B73" s="1" t="s">
        <v>121</v>
      </c>
      <c r="C73" s="8">
        <v>0</v>
      </c>
      <c r="D73" s="65">
        <v>0</v>
      </c>
      <c r="E73" s="62">
        <v>500000</v>
      </c>
      <c r="F73" s="62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4">
        <v>0</v>
      </c>
      <c r="P73" s="14">
        <v>0</v>
      </c>
      <c r="Q73" s="73">
        <f t="shared" si="0"/>
        <v>0</v>
      </c>
    </row>
    <row r="74" spans="1:17" x14ac:dyDescent="0.2">
      <c r="A74" s="1" t="s">
        <v>122</v>
      </c>
      <c r="B74" s="1" t="s">
        <v>123</v>
      </c>
      <c r="C74" s="8">
        <v>0</v>
      </c>
      <c r="D74" s="65">
        <v>0</v>
      </c>
      <c r="E74" s="62">
        <v>500000</v>
      </c>
      <c r="F74" s="62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14">
        <v>0</v>
      </c>
      <c r="P74" s="14">
        <v>0</v>
      </c>
      <c r="Q74" s="73">
        <f t="shared" ref="Q74:Q128" si="2">SUM(G74:P74)</f>
        <v>0</v>
      </c>
    </row>
    <row r="75" spans="1:17" ht="28.5" x14ac:dyDescent="0.2">
      <c r="A75" s="1" t="s">
        <v>124</v>
      </c>
      <c r="B75" s="1" t="s">
        <v>125</v>
      </c>
      <c r="C75" s="8">
        <v>0</v>
      </c>
      <c r="D75" s="65">
        <v>0</v>
      </c>
      <c r="E75" s="62">
        <v>10500000</v>
      </c>
      <c r="F75" s="62">
        <v>11296800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4">
        <v>4475900</v>
      </c>
      <c r="P75" s="14">
        <v>2148900</v>
      </c>
      <c r="Q75" s="73">
        <f t="shared" si="2"/>
        <v>6624800</v>
      </c>
    </row>
    <row r="76" spans="1:17" ht="28.5" x14ac:dyDescent="0.2">
      <c r="A76" s="1" t="s">
        <v>126</v>
      </c>
      <c r="B76" s="1" t="s">
        <v>127</v>
      </c>
      <c r="C76" s="8">
        <v>0</v>
      </c>
      <c r="D76" s="65">
        <v>0</v>
      </c>
      <c r="E76" s="62">
        <v>10500000</v>
      </c>
      <c r="F76" s="62">
        <v>11296800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14">
        <v>4475900</v>
      </c>
      <c r="P76" s="14">
        <v>2148900</v>
      </c>
      <c r="Q76" s="73">
        <f t="shared" si="2"/>
        <v>6624800</v>
      </c>
    </row>
    <row r="77" spans="1:17" x14ac:dyDescent="0.2">
      <c r="A77" s="1" t="s">
        <v>128</v>
      </c>
      <c r="B77" s="1" t="s">
        <v>129</v>
      </c>
      <c r="C77" s="8">
        <v>0</v>
      </c>
      <c r="D77" s="65">
        <v>0</v>
      </c>
      <c r="E77" s="62">
        <v>500000</v>
      </c>
      <c r="F77" s="62">
        <v>350000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14">
        <v>306800</v>
      </c>
      <c r="P77" s="14">
        <v>247800</v>
      </c>
      <c r="Q77" s="73">
        <f t="shared" si="2"/>
        <v>554600</v>
      </c>
    </row>
    <row r="78" spans="1:17" ht="28.5" x14ac:dyDescent="0.2">
      <c r="A78" s="1" t="s">
        <v>130</v>
      </c>
      <c r="B78" s="1" t="s">
        <v>131</v>
      </c>
      <c r="C78" s="8">
        <v>0</v>
      </c>
      <c r="D78" s="65">
        <v>0</v>
      </c>
      <c r="E78" s="62">
        <v>500000</v>
      </c>
      <c r="F78" s="62">
        <v>350000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14">
        <v>306800</v>
      </c>
      <c r="P78" s="14">
        <v>247800</v>
      </c>
      <c r="Q78" s="73">
        <f t="shared" si="2"/>
        <v>554600</v>
      </c>
    </row>
    <row r="79" spans="1:17" x14ac:dyDescent="0.2">
      <c r="A79" s="1" t="s">
        <v>132</v>
      </c>
      <c r="B79" s="1" t="s">
        <v>133</v>
      </c>
      <c r="C79" s="8">
        <v>0</v>
      </c>
      <c r="D79" s="65">
        <v>5000000</v>
      </c>
      <c r="E79" s="62">
        <v>2800000</v>
      </c>
      <c r="F79" s="62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73">
        <f t="shared" si="2"/>
        <v>0</v>
      </c>
    </row>
    <row r="80" spans="1:17" ht="12.75" customHeight="1" x14ac:dyDescent="0.2">
      <c r="A80" s="1" t="s">
        <v>134</v>
      </c>
      <c r="B80" s="1" t="s">
        <v>135</v>
      </c>
      <c r="C80" s="8">
        <v>0</v>
      </c>
      <c r="D80" s="65">
        <v>5000000</v>
      </c>
      <c r="E80" s="62">
        <v>2800000</v>
      </c>
      <c r="F80" s="62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73">
        <f t="shared" si="2"/>
        <v>0</v>
      </c>
    </row>
    <row r="81" spans="1:17" ht="12.75" customHeight="1" x14ac:dyDescent="0.2">
      <c r="A81" s="1" t="s">
        <v>136</v>
      </c>
      <c r="B81" s="1" t="s">
        <v>137</v>
      </c>
      <c r="C81" s="8">
        <v>0</v>
      </c>
      <c r="D81" s="65">
        <v>0</v>
      </c>
      <c r="E81" s="62">
        <v>5994229</v>
      </c>
      <c r="F81" s="62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17">
        <v>1051600.6000000001</v>
      </c>
      <c r="L81" s="17">
        <v>1055658.96</v>
      </c>
      <c r="M81" s="17">
        <v>258502.79</v>
      </c>
      <c r="N81" s="17">
        <v>1818927.84</v>
      </c>
      <c r="O81" s="17">
        <v>260176.71</v>
      </c>
      <c r="P81" s="17">
        <v>344493.96</v>
      </c>
      <c r="Q81" s="73">
        <f t="shared" si="2"/>
        <v>5686335.4100000001</v>
      </c>
    </row>
    <row r="82" spans="1:17" ht="12.75" customHeight="1" x14ac:dyDescent="0.2">
      <c r="A82" s="1" t="s">
        <v>138</v>
      </c>
      <c r="B82" s="1" t="s">
        <v>139</v>
      </c>
      <c r="C82" s="8">
        <v>0</v>
      </c>
      <c r="D82" s="65">
        <v>0</v>
      </c>
      <c r="E82" s="62">
        <v>3101429</v>
      </c>
      <c r="F82" s="62">
        <v>0</v>
      </c>
      <c r="G82" s="8">
        <v>0</v>
      </c>
      <c r="H82" s="8">
        <v>0</v>
      </c>
      <c r="I82" s="8">
        <v>0</v>
      </c>
      <c r="J82" s="8">
        <v>0</v>
      </c>
      <c r="K82" s="14">
        <v>650025.69999999995</v>
      </c>
      <c r="L82" s="14">
        <v>686734.65</v>
      </c>
      <c r="M82" s="8">
        <v>0</v>
      </c>
      <c r="N82" s="14">
        <v>1336760.3500000001</v>
      </c>
      <c r="O82" s="8">
        <v>0</v>
      </c>
      <c r="P82" s="8">
        <v>0</v>
      </c>
      <c r="Q82" s="73">
        <f t="shared" si="2"/>
        <v>2673520.7000000002</v>
      </c>
    </row>
    <row r="83" spans="1:17" ht="12.75" customHeight="1" x14ac:dyDescent="0.2">
      <c r="A83" s="1" t="s">
        <v>140</v>
      </c>
      <c r="B83" s="1" t="s">
        <v>141</v>
      </c>
      <c r="C83" s="8">
        <v>0</v>
      </c>
      <c r="D83" s="65">
        <v>0</v>
      </c>
      <c r="E83" s="62">
        <v>3101429</v>
      </c>
      <c r="F83" s="62">
        <v>0</v>
      </c>
      <c r="G83" s="8">
        <v>0</v>
      </c>
      <c r="H83" s="8">
        <v>0</v>
      </c>
      <c r="I83" s="8">
        <v>0</v>
      </c>
      <c r="J83" s="8">
        <v>0</v>
      </c>
      <c r="K83" s="14">
        <v>650025.69999999995</v>
      </c>
      <c r="L83" s="14">
        <v>686734.65</v>
      </c>
      <c r="M83" s="8">
        <v>0</v>
      </c>
      <c r="N83" s="14">
        <v>1336760.3500000001</v>
      </c>
      <c r="O83" s="8">
        <v>0</v>
      </c>
      <c r="P83" s="14">
        <v>0</v>
      </c>
      <c r="Q83" s="73">
        <f t="shared" si="2"/>
        <v>2673520.7000000002</v>
      </c>
    </row>
    <row r="84" spans="1:17" ht="12.75" customHeight="1" x14ac:dyDescent="0.2">
      <c r="A84" s="9" t="s">
        <v>142</v>
      </c>
      <c r="B84" s="1" t="s">
        <v>143</v>
      </c>
      <c r="C84" s="8">
        <v>0</v>
      </c>
      <c r="D84" s="65">
        <v>0</v>
      </c>
      <c r="E84" s="62">
        <v>500000</v>
      </c>
      <c r="F84" s="62">
        <v>0</v>
      </c>
      <c r="G84" s="8">
        <v>0</v>
      </c>
      <c r="H84" s="8">
        <v>0</v>
      </c>
      <c r="I84" s="8">
        <v>0</v>
      </c>
      <c r="J84" s="8">
        <v>0</v>
      </c>
      <c r="K84" s="14">
        <v>112917.07</v>
      </c>
      <c r="L84" s="14">
        <v>112917.07</v>
      </c>
      <c r="M84" s="8">
        <v>0</v>
      </c>
      <c r="N84" s="14">
        <v>225834.14</v>
      </c>
      <c r="O84" s="8">
        <v>0</v>
      </c>
      <c r="P84" s="14">
        <v>133581.46</v>
      </c>
      <c r="Q84" s="73">
        <f t="shared" si="2"/>
        <v>585249.74</v>
      </c>
    </row>
    <row r="85" spans="1:17" x14ac:dyDescent="0.2">
      <c r="A85" s="9" t="s">
        <v>144</v>
      </c>
      <c r="B85" s="1" t="s">
        <v>145</v>
      </c>
      <c r="C85" s="8">
        <v>0</v>
      </c>
      <c r="D85" s="65">
        <v>0</v>
      </c>
      <c r="E85" s="62">
        <v>500000</v>
      </c>
      <c r="F85" s="62">
        <v>0</v>
      </c>
      <c r="G85" s="8">
        <v>0</v>
      </c>
      <c r="H85" s="8">
        <v>0</v>
      </c>
      <c r="I85" s="8">
        <v>0</v>
      </c>
      <c r="J85" s="8">
        <v>0</v>
      </c>
      <c r="K85" s="14">
        <v>112917.07</v>
      </c>
      <c r="L85" s="14">
        <v>112917.07</v>
      </c>
      <c r="M85" s="8">
        <v>0</v>
      </c>
      <c r="N85" s="14">
        <v>225834.14</v>
      </c>
      <c r="O85" s="8">
        <v>0</v>
      </c>
      <c r="P85" s="14">
        <v>133581.46</v>
      </c>
      <c r="Q85" s="73">
        <f t="shared" si="2"/>
        <v>585249.74</v>
      </c>
    </row>
    <row r="86" spans="1:17" x14ac:dyDescent="0.2">
      <c r="A86" s="9" t="s">
        <v>146</v>
      </c>
      <c r="B86" s="1" t="s">
        <v>147</v>
      </c>
      <c r="C86" s="8">
        <v>0</v>
      </c>
      <c r="D86" s="65">
        <v>0</v>
      </c>
      <c r="E86" s="62">
        <v>2392800</v>
      </c>
      <c r="F86" s="62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16">
        <v>288657.83</v>
      </c>
      <c r="L86" s="16">
        <v>256007.24</v>
      </c>
      <c r="M86" s="16">
        <v>258502.79</v>
      </c>
      <c r="N86" s="16">
        <v>256333.35</v>
      </c>
      <c r="O86" s="16">
        <v>260176.71</v>
      </c>
      <c r="P86" s="16">
        <v>210912.5</v>
      </c>
      <c r="Q86" s="73">
        <f t="shared" si="2"/>
        <v>2427564.9700000002</v>
      </c>
    </row>
    <row r="87" spans="1:17" x14ac:dyDescent="0.2">
      <c r="A87" s="9" t="s">
        <v>148</v>
      </c>
      <c r="B87" s="1" t="s">
        <v>149</v>
      </c>
      <c r="C87" s="8">
        <v>0</v>
      </c>
      <c r="D87" s="65">
        <v>0</v>
      </c>
      <c r="E87" s="62">
        <v>2392800</v>
      </c>
      <c r="F87" s="62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16">
        <v>288657.83</v>
      </c>
      <c r="L87" s="16">
        <v>256007.24</v>
      </c>
      <c r="M87" s="16">
        <v>258502.79</v>
      </c>
      <c r="N87" s="16">
        <v>256333.35</v>
      </c>
      <c r="O87" s="16">
        <v>260176.71</v>
      </c>
      <c r="P87" s="16">
        <v>210912.5</v>
      </c>
      <c r="Q87" s="73">
        <f t="shared" si="2"/>
        <v>2427564.9700000002</v>
      </c>
    </row>
    <row r="88" spans="1:17" ht="42.75" x14ac:dyDescent="0.2">
      <c r="A88" s="9" t="s">
        <v>150</v>
      </c>
      <c r="B88" s="1" t="s">
        <v>151</v>
      </c>
      <c r="C88" s="8">
        <v>0</v>
      </c>
      <c r="D88" s="65">
        <v>0</v>
      </c>
      <c r="E88" s="62">
        <v>14500000</v>
      </c>
      <c r="F88" s="62">
        <v>3186395.66</v>
      </c>
      <c r="G88" s="8">
        <v>0</v>
      </c>
      <c r="H88" s="8">
        <v>0</v>
      </c>
      <c r="I88" s="14">
        <v>669383.66</v>
      </c>
      <c r="J88" s="8">
        <v>0</v>
      </c>
      <c r="K88" s="14">
        <v>132044.82999999999</v>
      </c>
      <c r="L88" s="14">
        <v>833369.12</v>
      </c>
      <c r="M88" s="8">
        <v>0</v>
      </c>
      <c r="N88" s="14">
        <v>261948.2</v>
      </c>
      <c r="O88" s="14">
        <v>1124062.1100000001</v>
      </c>
      <c r="P88" s="14">
        <v>146761.32</v>
      </c>
      <c r="Q88" s="73">
        <f t="shared" si="2"/>
        <v>3167569.2399999998</v>
      </c>
    </row>
    <row r="89" spans="1:17" ht="28.5" x14ac:dyDescent="0.2">
      <c r="A89" s="9" t="s">
        <v>152</v>
      </c>
      <c r="B89" s="1" t="s">
        <v>153</v>
      </c>
      <c r="C89" s="8">
        <v>0</v>
      </c>
      <c r="D89" s="65">
        <v>0</v>
      </c>
      <c r="E89" s="62">
        <v>12000000</v>
      </c>
      <c r="F89" s="62">
        <v>1286395.6599999999</v>
      </c>
      <c r="G89" s="8">
        <v>0</v>
      </c>
      <c r="H89" s="8">
        <v>0</v>
      </c>
      <c r="I89" s="8">
        <v>0</v>
      </c>
      <c r="J89" s="8">
        <v>0</v>
      </c>
      <c r="K89" s="14">
        <v>91570.83</v>
      </c>
      <c r="L89" s="14">
        <v>833369.12</v>
      </c>
      <c r="M89" s="8">
        <v>0</v>
      </c>
      <c r="N89" s="8">
        <v>0</v>
      </c>
      <c r="O89" s="14">
        <v>796877.15</v>
      </c>
      <c r="P89" s="14">
        <v>0</v>
      </c>
      <c r="Q89" s="73">
        <f t="shared" si="2"/>
        <v>1721817.1</v>
      </c>
    </row>
    <row r="90" spans="1:17" ht="28.5" x14ac:dyDescent="0.2">
      <c r="A90" s="9" t="s">
        <v>154</v>
      </c>
      <c r="B90" s="1" t="s">
        <v>155</v>
      </c>
      <c r="C90" s="8">
        <v>0</v>
      </c>
      <c r="D90" s="65">
        <v>0</v>
      </c>
      <c r="E90" s="62">
        <v>8000000</v>
      </c>
      <c r="F90" s="62">
        <v>-6075060.0499999998</v>
      </c>
      <c r="G90" s="8">
        <v>0</v>
      </c>
      <c r="H90" s="8">
        <v>0</v>
      </c>
      <c r="I90" s="8">
        <v>0</v>
      </c>
      <c r="J90" s="8">
        <v>0</v>
      </c>
      <c r="K90" s="14">
        <v>91570.83</v>
      </c>
      <c r="L90" s="14">
        <v>833369.12</v>
      </c>
      <c r="M90" s="8">
        <v>0</v>
      </c>
      <c r="N90" s="8">
        <v>0</v>
      </c>
      <c r="O90" s="14">
        <v>160692.04</v>
      </c>
      <c r="P90" s="14">
        <v>0</v>
      </c>
      <c r="Q90" s="73">
        <f t="shared" si="2"/>
        <v>1085631.99</v>
      </c>
    </row>
    <row r="91" spans="1:17" x14ac:dyDescent="0.2">
      <c r="A91" s="9" t="s">
        <v>156</v>
      </c>
      <c r="B91" s="1" t="s">
        <v>157</v>
      </c>
      <c r="C91" s="8">
        <v>0</v>
      </c>
      <c r="D91" s="65">
        <v>0</v>
      </c>
      <c r="E91" s="62">
        <v>2000000</v>
      </c>
      <c r="F91" s="62">
        <v>5361455.71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14">
        <v>636185.11</v>
      </c>
      <c r="P91" s="14">
        <v>0</v>
      </c>
      <c r="Q91" s="73">
        <f t="shared" si="2"/>
        <v>636185.11</v>
      </c>
    </row>
    <row r="92" spans="1:17" ht="12.75" customHeight="1" x14ac:dyDescent="0.2">
      <c r="A92" s="9" t="s">
        <v>158</v>
      </c>
      <c r="B92" s="1" t="s">
        <v>159</v>
      </c>
      <c r="C92" s="8">
        <v>0</v>
      </c>
      <c r="D92" s="65">
        <v>0</v>
      </c>
      <c r="E92" s="62">
        <v>2000000</v>
      </c>
      <c r="F92" s="62">
        <v>2000000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14"/>
      <c r="P92" s="14">
        <v>0</v>
      </c>
      <c r="Q92" s="73">
        <f t="shared" si="2"/>
        <v>0</v>
      </c>
    </row>
    <row r="93" spans="1:17" ht="28.5" x14ac:dyDescent="0.2">
      <c r="A93" s="9" t="s">
        <v>160</v>
      </c>
      <c r="B93" s="1" t="s">
        <v>161</v>
      </c>
      <c r="C93" s="8">
        <v>0</v>
      </c>
      <c r="D93" s="65">
        <v>0</v>
      </c>
      <c r="E93" s="62">
        <v>2500000</v>
      </c>
      <c r="F93" s="62">
        <v>1900000</v>
      </c>
      <c r="G93" s="8">
        <v>0</v>
      </c>
      <c r="H93" s="4"/>
      <c r="I93" s="14">
        <f>SUM(I94:I96)</f>
        <v>669383.66</v>
      </c>
      <c r="J93" s="8">
        <v>0</v>
      </c>
      <c r="K93" s="14">
        <v>40474</v>
      </c>
      <c r="L93" s="8">
        <v>0</v>
      </c>
      <c r="M93" s="14">
        <v>0</v>
      </c>
      <c r="N93" s="14">
        <v>261948.2</v>
      </c>
      <c r="O93" s="14">
        <v>327184.96000000002</v>
      </c>
      <c r="P93" s="14">
        <v>146761.32</v>
      </c>
      <c r="Q93" s="73">
        <f t="shared" si="2"/>
        <v>1445752.1400000001</v>
      </c>
    </row>
    <row r="94" spans="1:17" ht="28.5" x14ac:dyDescent="0.2">
      <c r="A94" s="9" t="s">
        <v>162</v>
      </c>
      <c r="B94" s="1" t="s">
        <v>163</v>
      </c>
      <c r="C94" s="8">
        <v>0</v>
      </c>
      <c r="D94" s="65">
        <v>0</v>
      </c>
      <c r="E94" s="62">
        <v>500000</v>
      </c>
      <c r="F94" s="62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73">
        <f t="shared" si="2"/>
        <v>0</v>
      </c>
    </row>
    <row r="95" spans="1:17" ht="28.5" x14ac:dyDescent="0.2">
      <c r="A95" s="9" t="s">
        <v>164</v>
      </c>
      <c r="B95" s="1" t="s">
        <v>165</v>
      </c>
      <c r="C95" s="8">
        <v>0</v>
      </c>
      <c r="D95" s="65">
        <v>0</v>
      </c>
      <c r="E95" s="62">
        <v>1000000</v>
      </c>
      <c r="F95" s="62">
        <v>1900000</v>
      </c>
      <c r="G95" s="8">
        <v>0</v>
      </c>
      <c r="H95" s="8">
        <v>0</v>
      </c>
      <c r="I95" s="14">
        <v>135174.42000000001</v>
      </c>
      <c r="J95" s="8">
        <v>0</v>
      </c>
      <c r="K95" s="14">
        <v>40474</v>
      </c>
      <c r="L95" s="8">
        <v>0</v>
      </c>
      <c r="M95" s="14">
        <v>0</v>
      </c>
      <c r="N95" s="14">
        <v>261948.2</v>
      </c>
      <c r="O95" s="14">
        <v>162751.5</v>
      </c>
      <c r="P95" s="14">
        <v>0</v>
      </c>
      <c r="Q95" s="73">
        <f t="shared" si="2"/>
        <v>600348.12</v>
      </c>
    </row>
    <row r="96" spans="1:17" ht="28.5" x14ac:dyDescent="0.2">
      <c r="A96" s="9" t="s">
        <v>166</v>
      </c>
      <c r="B96" s="1" t="s">
        <v>167</v>
      </c>
      <c r="C96" s="8">
        <v>0</v>
      </c>
      <c r="D96" s="65">
        <v>0</v>
      </c>
      <c r="E96" s="62">
        <v>1000000</v>
      </c>
      <c r="F96" s="62">
        <v>0</v>
      </c>
      <c r="G96" s="8">
        <v>0</v>
      </c>
      <c r="H96" s="8">
        <v>0</v>
      </c>
      <c r="I96" s="14">
        <v>534209.24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14">
        <v>164433.46</v>
      </c>
      <c r="P96" s="14">
        <v>146761.32</v>
      </c>
      <c r="Q96" s="73">
        <f t="shared" si="2"/>
        <v>845404.02</v>
      </c>
    </row>
    <row r="97" spans="1:17" ht="28.5" x14ac:dyDescent="0.2">
      <c r="A97" s="9" t="s">
        <v>168</v>
      </c>
      <c r="B97" s="1" t="s">
        <v>169</v>
      </c>
      <c r="C97" s="8">
        <v>0</v>
      </c>
      <c r="D97" s="65">
        <v>0</v>
      </c>
      <c r="E97" s="62">
        <v>46000000</v>
      </c>
      <c r="F97" s="62">
        <v>-32778552.199999999</v>
      </c>
      <c r="G97" s="8">
        <v>0</v>
      </c>
      <c r="H97" s="4">
        <v>202558.59</v>
      </c>
      <c r="I97" s="16">
        <v>1689304.36</v>
      </c>
      <c r="J97" s="8">
        <v>0</v>
      </c>
      <c r="K97" s="14">
        <v>1019381.37</v>
      </c>
      <c r="L97" s="14">
        <v>229895</v>
      </c>
      <c r="M97" s="14">
        <v>566711.93999999994</v>
      </c>
      <c r="N97" s="14">
        <v>311325</v>
      </c>
      <c r="O97" s="14">
        <v>417739.1</v>
      </c>
      <c r="P97" s="14">
        <v>723383.06</v>
      </c>
      <c r="Q97" s="73">
        <f t="shared" si="2"/>
        <v>5160298.42</v>
      </c>
    </row>
    <row r="98" spans="1:17" ht="12.75" customHeight="1" x14ac:dyDescent="0.2">
      <c r="A98" s="9" t="s">
        <v>170</v>
      </c>
      <c r="B98" s="1" t="s">
        <v>171</v>
      </c>
      <c r="C98" s="8">
        <v>0</v>
      </c>
      <c r="D98" s="65">
        <v>0</v>
      </c>
      <c r="E98" s="62">
        <v>0</v>
      </c>
      <c r="F98" s="62">
        <v>1500000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73">
        <f t="shared" si="2"/>
        <v>0</v>
      </c>
    </row>
    <row r="99" spans="1:17" ht="12.75" customHeight="1" x14ac:dyDescent="0.2">
      <c r="A99" s="9" t="s">
        <v>172</v>
      </c>
      <c r="B99" s="1" t="s">
        <v>173</v>
      </c>
      <c r="C99" s="8">
        <v>0</v>
      </c>
      <c r="D99" s="65">
        <v>0</v>
      </c>
      <c r="E99" s="62">
        <v>0</v>
      </c>
      <c r="F99" s="62">
        <v>1500000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73">
        <f t="shared" si="2"/>
        <v>0</v>
      </c>
    </row>
    <row r="100" spans="1:17" ht="28.5" x14ac:dyDescent="0.2">
      <c r="A100" s="9" t="s">
        <v>174</v>
      </c>
      <c r="B100" s="1" t="s">
        <v>175</v>
      </c>
      <c r="C100" s="8">
        <v>0</v>
      </c>
      <c r="D100" s="65">
        <v>0</v>
      </c>
      <c r="E100" s="62">
        <v>1500000</v>
      </c>
      <c r="F100" s="62">
        <v>1000000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14">
        <v>311219.09999999998</v>
      </c>
      <c r="P100" s="14">
        <v>236590</v>
      </c>
      <c r="Q100" s="73">
        <f t="shared" si="2"/>
        <v>547809.1</v>
      </c>
    </row>
    <row r="101" spans="1:17" x14ac:dyDescent="0.2">
      <c r="A101" s="9" t="s">
        <v>176</v>
      </c>
      <c r="B101" s="1" t="s">
        <v>177</v>
      </c>
      <c r="C101" s="8">
        <v>0</v>
      </c>
      <c r="D101" s="65">
        <v>0</v>
      </c>
      <c r="E101" s="62">
        <v>1500000</v>
      </c>
      <c r="F101" s="62">
        <v>1000000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14">
        <v>311219.09999999998</v>
      </c>
      <c r="P101" s="14">
        <v>236590</v>
      </c>
      <c r="Q101" s="73">
        <f t="shared" si="2"/>
        <v>547809.1</v>
      </c>
    </row>
    <row r="102" spans="1:17" ht="12.75" customHeight="1" x14ac:dyDescent="0.2">
      <c r="A102" s="9" t="s">
        <v>178</v>
      </c>
      <c r="B102" s="1" t="s">
        <v>179</v>
      </c>
      <c r="C102" s="8">
        <v>0</v>
      </c>
      <c r="D102" s="65">
        <v>0</v>
      </c>
      <c r="E102" s="62">
        <v>44500000</v>
      </c>
      <c r="F102" s="62">
        <v>-35278552.200000003</v>
      </c>
      <c r="G102" s="8">
        <v>0</v>
      </c>
      <c r="H102" s="4">
        <v>202558.59</v>
      </c>
      <c r="I102" s="17">
        <v>1689304.36</v>
      </c>
      <c r="J102" s="8">
        <v>0</v>
      </c>
      <c r="K102" s="14">
        <v>1019381.37</v>
      </c>
      <c r="L102" s="14">
        <v>229895</v>
      </c>
      <c r="M102" s="14">
        <v>566711.93999999994</v>
      </c>
      <c r="N102" s="14">
        <v>311325</v>
      </c>
      <c r="O102" s="14">
        <v>106520</v>
      </c>
      <c r="P102" s="14">
        <v>486793.06</v>
      </c>
      <c r="Q102" s="73">
        <f t="shared" si="2"/>
        <v>4612489.32</v>
      </c>
    </row>
    <row r="103" spans="1:17" ht="12.75" customHeight="1" x14ac:dyDescent="0.2">
      <c r="A103" s="9" t="s">
        <v>180</v>
      </c>
      <c r="B103" s="1" t="s">
        <v>181</v>
      </c>
      <c r="C103" s="8">
        <v>0</v>
      </c>
      <c r="D103" s="65">
        <v>0</v>
      </c>
      <c r="E103" s="62">
        <v>500000</v>
      </c>
      <c r="F103" s="62">
        <v>926247.8</v>
      </c>
      <c r="G103" s="8">
        <v>0</v>
      </c>
      <c r="H103" s="8">
        <v>0</v>
      </c>
      <c r="I103" s="8">
        <v>0</v>
      </c>
      <c r="J103" s="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16520</v>
      </c>
      <c r="P103" s="14">
        <v>27140</v>
      </c>
      <c r="Q103" s="73">
        <f t="shared" si="2"/>
        <v>43660</v>
      </c>
    </row>
    <row r="104" spans="1:17" x14ac:dyDescent="0.2">
      <c r="A104" s="9" t="s">
        <v>182</v>
      </c>
      <c r="B104" s="1" t="s">
        <v>183</v>
      </c>
      <c r="C104" s="8">
        <v>0</v>
      </c>
      <c r="D104" s="65">
        <v>0</v>
      </c>
      <c r="E104" s="62">
        <v>42000000</v>
      </c>
      <c r="F104" s="62">
        <v>-36204800</v>
      </c>
      <c r="G104" s="8">
        <v>0</v>
      </c>
      <c r="H104" s="8">
        <v>0</v>
      </c>
      <c r="I104" s="14">
        <v>1576386.72</v>
      </c>
      <c r="J104" s="8">
        <v>0</v>
      </c>
      <c r="K104" s="14">
        <v>32000</v>
      </c>
      <c r="L104" s="14">
        <v>139895</v>
      </c>
      <c r="M104" s="14">
        <v>448824.8</v>
      </c>
      <c r="N104" s="14">
        <v>221325</v>
      </c>
      <c r="O104" s="14"/>
      <c r="P104" s="14">
        <v>97328</v>
      </c>
      <c r="Q104" s="73">
        <f t="shared" si="2"/>
        <v>2515759.52</v>
      </c>
    </row>
    <row r="105" spans="1:17" x14ac:dyDescent="0.2">
      <c r="A105" s="9" t="s">
        <v>184</v>
      </c>
      <c r="B105" s="1" t="s">
        <v>185</v>
      </c>
      <c r="C105" s="8">
        <v>0</v>
      </c>
      <c r="D105" s="65">
        <v>0</v>
      </c>
      <c r="E105" s="62">
        <v>2000000</v>
      </c>
      <c r="F105" s="62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14">
        <v>987381.37</v>
      </c>
      <c r="L105" s="14">
        <v>90000</v>
      </c>
      <c r="M105" s="14">
        <v>117887.14</v>
      </c>
      <c r="N105" s="14">
        <v>90000</v>
      </c>
      <c r="O105" s="14">
        <v>90000</v>
      </c>
      <c r="P105" s="14">
        <v>362325.06</v>
      </c>
      <c r="Q105" s="73">
        <f t="shared" si="2"/>
        <v>2053069.8</v>
      </c>
    </row>
    <row r="106" spans="1:17" ht="28.5" x14ac:dyDescent="0.2">
      <c r="A106" s="9" t="s">
        <v>186</v>
      </c>
      <c r="B106" s="1" t="s">
        <v>187</v>
      </c>
      <c r="C106" s="8">
        <v>0</v>
      </c>
      <c r="D106" s="65">
        <v>0</v>
      </c>
      <c r="E106" s="62">
        <v>1000000</v>
      </c>
      <c r="F106" s="62">
        <v>1000000</v>
      </c>
      <c r="G106" s="8">
        <v>0</v>
      </c>
      <c r="H106" s="8">
        <v>0</v>
      </c>
      <c r="I106" s="14">
        <v>15753</v>
      </c>
      <c r="J106" s="8">
        <v>0</v>
      </c>
      <c r="K106" s="8">
        <v>0</v>
      </c>
      <c r="L106" s="14">
        <v>21004</v>
      </c>
      <c r="M106" s="8">
        <v>0</v>
      </c>
      <c r="N106" s="8">
        <v>0</v>
      </c>
      <c r="O106" s="14">
        <v>300000</v>
      </c>
      <c r="P106" s="14">
        <v>0</v>
      </c>
      <c r="Q106" s="73">
        <f t="shared" si="2"/>
        <v>336757</v>
      </c>
    </row>
    <row r="107" spans="1:17" x14ac:dyDescent="0.2">
      <c r="A107" s="9" t="s">
        <v>451</v>
      </c>
      <c r="B107" s="1" t="s">
        <v>452</v>
      </c>
      <c r="C107" s="8"/>
      <c r="D107" s="65"/>
      <c r="E107" s="62"/>
      <c r="F107" s="62"/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14">
        <v>300000</v>
      </c>
      <c r="P107" s="14">
        <v>171740</v>
      </c>
      <c r="Q107" s="73">
        <f t="shared" si="2"/>
        <v>471740</v>
      </c>
    </row>
    <row r="108" spans="1:17" x14ac:dyDescent="0.2">
      <c r="A108" s="9" t="s">
        <v>453</v>
      </c>
      <c r="B108" s="1" t="s">
        <v>452</v>
      </c>
      <c r="C108" s="8"/>
      <c r="D108" s="65"/>
      <c r="E108" s="62"/>
      <c r="F108" s="62"/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14">
        <v>300000</v>
      </c>
      <c r="P108" s="14">
        <v>0</v>
      </c>
      <c r="Q108" s="73">
        <f t="shared" si="2"/>
        <v>300000</v>
      </c>
    </row>
    <row r="109" spans="1:17" x14ac:dyDescent="0.2">
      <c r="A109" s="9" t="s">
        <v>188</v>
      </c>
      <c r="B109" s="1" t="s">
        <v>189</v>
      </c>
      <c r="C109" s="8">
        <v>0</v>
      </c>
      <c r="D109" s="65">
        <v>0</v>
      </c>
      <c r="E109" s="62">
        <v>1000000</v>
      </c>
      <c r="F109" s="62">
        <v>1000000</v>
      </c>
      <c r="G109" s="8">
        <v>0</v>
      </c>
      <c r="H109" s="8">
        <v>0</v>
      </c>
      <c r="I109" s="14">
        <v>15753</v>
      </c>
      <c r="J109" s="8">
        <v>0</v>
      </c>
      <c r="K109" s="8">
        <v>0</v>
      </c>
      <c r="L109" s="14">
        <v>21004</v>
      </c>
      <c r="M109" s="8">
        <v>0</v>
      </c>
      <c r="N109" s="8">
        <v>0</v>
      </c>
      <c r="O109" s="8">
        <v>0</v>
      </c>
      <c r="P109" s="14">
        <v>171740</v>
      </c>
      <c r="Q109" s="73">
        <f t="shared" si="2"/>
        <v>208497</v>
      </c>
    </row>
    <row r="110" spans="1:17" x14ac:dyDescent="0.2">
      <c r="A110" s="9" t="s">
        <v>190</v>
      </c>
      <c r="B110" s="1" t="s">
        <v>191</v>
      </c>
      <c r="C110" s="8">
        <v>0</v>
      </c>
      <c r="D110" s="65">
        <v>0</v>
      </c>
      <c r="E110" s="62">
        <v>1000000</v>
      </c>
      <c r="F110" s="62">
        <v>1000000</v>
      </c>
      <c r="G110" s="8">
        <v>0</v>
      </c>
      <c r="H110" s="8">
        <v>0</v>
      </c>
      <c r="I110" s="14">
        <v>15753</v>
      </c>
      <c r="J110" s="8">
        <v>0</v>
      </c>
      <c r="K110" s="8">
        <v>0</v>
      </c>
      <c r="L110" s="14">
        <v>21004</v>
      </c>
      <c r="M110" s="8">
        <v>0</v>
      </c>
      <c r="N110" s="8">
        <v>0</v>
      </c>
      <c r="O110" s="8">
        <v>0</v>
      </c>
      <c r="P110" s="14">
        <v>171740</v>
      </c>
      <c r="Q110" s="73">
        <f t="shared" si="2"/>
        <v>208497</v>
      </c>
    </row>
    <row r="111" spans="1:17" s="21" customFormat="1" x14ac:dyDescent="0.2">
      <c r="A111" s="18">
        <v>2.2999999999999998</v>
      </c>
      <c r="B111" s="18" t="s">
        <v>34</v>
      </c>
      <c r="C111" s="59"/>
      <c r="D111" s="59"/>
      <c r="E111" s="60">
        <v>40406245</v>
      </c>
      <c r="F111" s="60">
        <v>0</v>
      </c>
      <c r="G111" s="19">
        <v>0</v>
      </c>
      <c r="H111" s="19">
        <v>1347726.15</v>
      </c>
      <c r="I111" s="20">
        <v>794540.53</v>
      </c>
      <c r="J111" s="20">
        <v>637653.66</v>
      </c>
      <c r="K111" s="20">
        <v>4075228.7</v>
      </c>
      <c r="L111" s="20">
        <v>2932111.01</v>
      </c>
      <c r="M111" s="20">
        <v>562613</v>
      </c>
      <c r="N111" s="20">
        <v>5257446.0599999996</v>
      </c>
      <c r="O111" s="20">
        <v>2005023.31</v>
      </c>
      <c r="P111" s="20">
        <v>1771356.61</v>
      </c>
      <c r="Q111" s="74">
        <f>SUM(G111:P111)</f>
        <v>19383699.029999997</v>
      </c>
    </row>
    <row r="112" spans="1:17" ht="12.75" customHeight="1" x14ac:dyDescent="0.2">
      <c r="A112" s="9" t="s">
        <v>192</v>
      </c>
      <c r="B112" s="1" t="s">
        <v>193</v>
      </c>
      <c r="C112" s="8">
        <v>0</v>
      </c>
      <c r="D112" s="8">
        <v>0</v>
      </c>
      <c r="E112" s="62">
        <v>800000</v>
      </c>
      <c r="F112" s="62">
        <v>700000</v>
      </c>
      <c r="G112" s="8">
        <v>0</v>
      </c>
      <c r="H112" s="8">
        <v>0</v>
      </c>
      <c r="I112" s="14">
        <v>65780</v>
      </c>
      <c r="J112" s="8">
        <v>0</v>
      </c>
      <c r="K112" s="14">
        <v>84935.2</v>
      </c>
      <c r="L112" s="14">
        <v>63642</v>
      </c>
      <c r="M112" s="8">
        <v>0</v>
      </c>
      <c r="N112" s="14">
        <v>96246</v>
      </c>
      <c r="O112" s="14">
        <v>283189</v>
      </c>
      <c r="P112" s="14">
        <v>55536</v>
      </c>
      <c r="Q112" s="73">
        <f t="shared" si="2"/>
        <v>649328.19999999995</v>
      </c>
    </row>
    <row r="113" spans="1:17" ht="12.75" customHeight="1" x14ac:dyDescent="0.2">
      <c r="A113" s="9" t="s">
        <v>194</v>
      </c>
      <c r="B113" s="1" t="s">
        <v>195</v>
      </c>
      <c r="C113" s="8">
        <v>0</v>
      </c>
      <c r="D113" s="8">
        <v>0</v>
      </c>
      <c r="E113" s="62">
        <v>800000</v>
      </c>
      <c r="F113" s="62">
        <v>500000</v>
      </c>
      <c r="G113" s="8">
        <v>0</v>
      </c>
      <c r="H113" s="8">
        <v>0</v>
      </c>
      <c r="I113" s="14">
        <v>65780</v>
      </c>
      <c r="J113" s="8">
        <v>0</v>
      </c>
      <c r="K113" s="14">
        <v>84935.2</v>
      </c>
      <c r="L113" s="14">
        <v>63642</v>
      </c>
      <c r="M113" s="8">
        <v>0</v>
      </c>
      <c r="N113" s="14">
        <v>96246</v>
      </c>
      <c r="O113" s="14">
        <v>283189</v>
      </c>
      <c r="P113" s="14">
        <v>55536</v>
      </c>
      <c r="Q113" s="73">
        <f t="shared" si="2"/>
        <v>649328.19999999995</v>
      </c>
    </row>
    <row r="114" spans="1:17" x14ac:dyDescent="0.2">
      <c r="A114" s="9" t="s">
        <v>196</v>
      </c>
      <c r="B114" s="1" t="s">
        <v>197</v>
      </c>
      <c r="C114" s="8">
        <v>0</v>
      </c>
      <c r="D114" s="8">
        <v>0</v>
      </c>
      <c r="E114" s="62">
        <v>800000</v>
      </c>
      <c r="F114" s="62">
        <v>500000</v>
      </c>
      <c r="G114" s="8">
        <v>0</v>
      </c>
      <c r="H114" s="8">
        <v>0</v>
      </c>
      <c r="I114" s="14">
        <v>65780</v>
      </c>
      <c r="J114" s="8">
        <v>0</v>
      </c>
      <c r="K114" s="14">
        <v>84935.2</v>
      </c>
      <c r="L114" s="14">
        <v>63642</v>
      </c>
      <c r="M114" s="8">
        <v>0</v>
      </c>
      <c r="N114" s="14">
        <v>96246</v>
      </c>
      <c r="O114" s="14">
        <v>283189</v>
      </c>
      <c r="P114" s="14">
        <v>55536</v>
      </c>
      <c r="Q114" s="73">
        <f t="shared" si="2"/>
        <v>649328.19999999995</v>
      </c>
    </row>
    <row r="115" spans="1:17" x14ac:dyDescent="0.2">
      <c r="A115" s="9" t="s">
        <v>198</v>
      </c>
      <c r="B115" s="1" t="s">
        <v>199</v>
      </c>
      <c r="C115" s="8">
        <v>0</v>
      </c>
      <c r="D115" s="8">
        <v>0</v>
      </c>
      <c r="E115" s="62">
        <v>0</v>
      </c>
      <c r="F115" s="62">
        <v>200000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73">
        <f t="shared" si="2"/>
        <v>0</v>
      </c>
    </row>
    <row r="116" spans="1:17" ht="12.75" customHeight="1" x14ac:dyDescent="0.2">
      <c r="A116" s="9" t="s">
        <v>200</v>
      </c>
      <c r="B116" s="1" t="s">
        <v>201</v>
      </c>
      <c r="C116" s="8">
        <v>0</v>
      </c>
      <c r="D116" s="8">
        <v>0</v>
      </c>
      <c r="E116" s="62">
        <v>0</v>
      </c>
      <c r="F116" s="62">
        <v>200000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73">
        <f t="shared" si="2"/>
        <v>0</v>
      </c>
    </row>
    <row r="117" spans="1:17" ht="12.75" customHeight="1" x14ac:dyDescent="0.2">
      <c r="A117" s="9" t="s">
        <v>202</v>
      </c>
      <c r="B117" s="1" t="s">
        <v>203</v>
      </c>
      <c r="C117" s="8">
        <v>0</v>
      </c>
      <c r="D117" s="8">
        <v>0</v>
      </c>
      <c r="E117" s="62">
        <v>1000000</v>
      </c>
      <c r="F117" s="62">
        <v>800000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14">
        <v>569674.5</v>
      </c>
      <c r="O117" s="14">
        <v>1146718.1000000001</v>
      </c>
      <c r="P117" s="8">
        <v>0</v>
      </c>
      <c r="Q117" s="73">
        <f t="shared" si="2"/>
        <v>1716392.6</v>
      </c>
    </row>
    <row r="118" spans="1:17" ht="12.75" customHeight="1" x14ac:dyDescent="0.2">
      <c r="A118" s="9" t="s">
        <v>204</v>
      </c>
      <c r="B118" s="1" t="s">
        <v>205</v>
      </c>
      <c r="C118" s="8">
        <v>0</v>
      </c>
      <c r="D118" s="8">
        <v>0</v>
      </c>
      <c r="E118" s="62">
        <v>100000</v>
      </c>
      <c r="F118" s="62">
        <v>500000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4">
        <v>569674.5</v>
      </c>
      <c r="O118" s="14">
        <v>164020</v>
      </c>
      <c r="P118" s="8">
        <v>0</v>
      </c>
      <c r="Q118" s="73">
        <f t="shared" si="2"/>
        <v>733694.5</v>
      </c>
    </row>
    <row r="119" spans="1:17" ht="12.75" customHeight="1" x14ac:dyDescent="0.2">
      <c r="A119" s="9" t="s">
        <v>206</v>
      </c>
      <c r="B119" s="1" t="s">
        <v>207</v>
      </c>
      <c r="C119" s="8">
        <v>0</v>
      </c>
      <c r="D119" s="8">
        <v>0</v>
      </c>
      <c r="E119" s="62">
        <v>100000</v>
      </c>
      <c r="F119" s="62">
        <v>500000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14">
        <v>569674.5</v>
      </c>
      <c r="O119" s="14">
        <v>164020</v>
      </c>
      <c r="P119" s="8">
        <v>0</v>
      </c>
      <c r="Q119" s="73">
        <f t="shared" si="2"/>
        <v>733694.5</v>
      </c>
    </row>
    <row r="120" spans="1:17" ht="12.75" customHeight="1" x14ac:dyDescent="0.2">
      <c r="A120" s="9" t="s">
        <v>208</v>
      </c>
      <c r="B120" s="1" t="s">
        <v>209</v>
      </c>
      <c r="C120" s="8">
        <v>0</v>
      </c>
      <c r="D120" s="8">
        <v>0</v>
      </c>
      <c r="E120" s="62">
        <v>900000</v>
      </c>
      <c r="F120" s="62">
        <v>300000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14">
        <v>982698.1</v>
      </c>
      <c r="P120" s="8">
        <v>0</v>
      </c>
      <c r="Q120" s="73">
        <f t="shared" si="2"/>
        <v>982698.1</v>
      </c>
    </row>
    <row r="121" spans="1:17" ht="12.75" customHeight="1" x14ac:dyDescent="0.2">
      <c r="A121" s="9" t="s">
        <v>210</v>
      </c>
      <c r="B121" s="1" t="s">
        <v>211</v>
      </c>
      <c r="C121" s="8">
        <v>0</v>
      </c>
      <c r="D121" s="8">
        <v>0</v>
      </c>
      <c r="E121" s="62">
        <v>900000</v>
      </c>
      <c r="F121" s="62">
        <v>300000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14">
        <v>982698.1</v>
      </c>
      <c r="P121" s="8">
        <v>0</v>
      </c>
      <c r="Q121" s="73">
        <f t="shared" si="2"/>
        <v>982698.1</v>
      </c>
    </row>
    <row r="122" spans="1:17" ht="12.75" customHeight="1" x14ac:dyDescent="0.2">
      <c r="A122" s="9" t="s">
        <v>212</v>
      </c>
      <c r="B122" s="1" t="s">
        <v>213</v>
      </c>
      <c r="C122" s="8">
        <v>0</v>
      </c>
      <c r="D122" s="8">
        <v>0</v>
      </c>
      <c r="E122" s="62">
        <v>17806245</v>
      </c>
      <c r="F122" s="62">
        <v>-13801105.33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14">
        <v>13570</v>
      </c>
      <c r="P122" s="8">
        <v>0</v>
      </c>
      <c r="Q122" s="73">
        <f t="shared" si="2"/>
        <v>13570</v>
      </c>
    </row>
    <row r="123" spans="1:17" ht="12.75" customHeight="1" x14ac:dyDescent="0.2">
      <c r="A123" s="9" t="s">
        <v>214</v>
      </c>
      <c r="B123" s="1" t="s">
        <v>215</v>
      </c>
      <c r="C123" s="8">
        <v>0</v>
      </c>
      <c r="D123" s="8">
        <v>0</v>
      </c>
      <c r="E123" s="62">
        <v>0</v>
      </c>
      <c r="F123" s="62">
        <v>400000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14">
        <v>13570</v>
      </c>
      <c r="P123" s="8">
        <v>0</v>
      </c>
      <c r="Q123" s="73">
        <f t="shared" si="2"/>
        <v>13570</v>
      </c>
    </row>
    <row r="124" spans="1:17" ht="12.75" customHeight="1" x14ac:dyDescent="0.2">
      <c r="A124" s="9" t="s">
        <v>216</v>
      </c>
      <c r="B124" s="1" t="s">
        <v>217</v>
      </c>
      <c r="C124" s="8">
        <v>0</v>
      </c>
      <c r="D124" s="8">
        <v>0</v>
      </c>
      <c r="E124" s="62">
        <v>0</v>
      </c>
      <c r="F124" s="62">
        <v>400000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14">
        <v>13570</v>
      </c>
      <c r="P124" s="8">
        <v>0</v>
      </c>
      <c r="Q124" s="73">
        <f t="shared" si="2"/>
        <v>13570</v>
      </c>
    </row>
    <row r="125" spans="1:17" x14ac:dyDescent="0.2">
      <c r="A125" s="9" t="s">
        <v>218</v>
      </c>
      <c r="B125" s="1" t="s">
        <v>219</v>
      </c>
      <c r="C125" s="8">
        <v>0</v>
      </c>
      <c r="D125" s="8">
        <v>0</v>
      </c>
      <c r="E125" s="62">
        <v>600000</v>
      </c>
      <c r="F125" s="62">
        <v>300000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73">
        <f t="shared" si="2"/>
        <v>0</v>
      </c>
    </row>
    <row r="126" spans="1:17" x14ac:dyDescent="0.2">
      <c r="A126" s="9" t="s">
        <v>220</v>
      </c>
      <c r="B126" s="1" t="s">
        <v>221</v>
      </c>
      <c r="C126" s="8">
        <v>0</v>
      </c>
      <c r="D126" s="8">
        <v>0</v>
      </c>
      <c r="E126" s="62">
        <v>600000</v>
      </c>
      <c r="F126" s="62">
        <v>300000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73">
        <f t="shared" si="2"/>
        <v>0</v>
      </c>
    </row>
    <row r="127" spans="1:17" x14ac:dyDescent="0.2">
      <c r="A127" s="9" t="s">
        <v>222</v>
      </c>
      <c r="B127" s="1" t="s">
        <v>223</v>
      </c>
      <c r="C127" s="8">
        <v>0</v>
      </c>
      <c r="D127" s="8">
        <v>0</v>
      </c>
      <c r="E127" s="62">
        <v>500000</v>
      </c>
      <c r="F127" s="62">
        <v>500000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73">
        <f t="shared" si="2"/>
        <v>0</v>
      </c>
    </row>
    <row r="128" spans="1:17" ht="15" customHeight="1" x14ac:dyDescent="0.2">
      <c r="A128" s="9" t="s">
        <v>224</v>
      </c>
      <c r="B128" s="1" t="s">
        <v>225</v>
      </c>
      <c r="C128" s="8">
        <v>0</v>
      </c>
      <c r="D128" s="8">
        <v>0</v>
      </c>
      <c r="E128" s="62">
        <v>500000</v>
      </c>
      <c r="F128" s="62">
        <v>500000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73">
        <f t="shared" si="2"/>
        <v>0</v>
      </c>
    </row>
    <row r="129" spans="1:17" x14ac:dyDescent="0.2">
      <c r="A129" s="9" t="s">
        <v>226</v>
      </c>
      <c r="B129" s="1" t="s">
        <v>227</v>
      </c>
      <c r="C129" s="8">
        <v>0</v>
      </c>
      <c r="D129" s="8">
        <v>0</v>
      </c>
      <c r="E129" s="62">
        <v>0</v>
      </c>
      <c r="F129" s="62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73">
        <f>SUM(G129:P129)</f>
        <v>0</v>
      </c>
    </row>
    <row r="130" spans="1:17" ht="15" customHeight="1" x14ac:dyDescent="0.2">
      <c r="A130" s="9" t="s">
        <v>228</v>
      </c>
      <c r="B130" s="1" t="s">
        <v>229</v>
      </c>
      <c r="C130" s="8">
        <v>0</v>
      </c>
      <c r="D130" s="8">
        <v>0</v>
      </c>
      <c r="E130" s="62">
        <v>0</v>
      </c>
      <c r="F130" s="62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73">
        <f t="shared" ref="Q130:Q193" si="3">SUM(G130:P130)</f>
        <v>0</v>
      </c>
    </row>
    <row r="131" spans="1:17" ht="15" customHeight="1" x14ac:dyDescent="0.2">
      <c r="A131" s="9" t="s">
        <v>230</v>
      </c>
      <c r="B131" s="1" t="s">
        <v>231</v>
      </c>
      <c r="C131" s="8">
        <v>0</v>
      </c>
      <c r="D131" s="8">
        <v>0</v>
      </c>
      <c r="E131" s="62">
        <v>16706245</v>
      </c>
      <c r="F131" s="62">
        <v>-16001105.33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73">
        <f t="shared" si="3"/>
        <v>0</v>
      </c>
    </row>
    <row r="132" spans="1:17" ht="15" customHeight="1" x14ac:dyDescent="0.2">
      <c r="A132" s="9" t="s">
        <v>232</v>
      </c>
      <c r="B132" s="1" t="s">
        <v>233</v>
      </c>
      <c r="C132" s="8">
        <v>0</v>
      </c>
      <c r="D132" s="8">
        <v>0</v>
      </c>
      <c r="E132" s="62">
        <v>16706245</v>
      </c>
      <c r="F132" s="62">
        <v>-16001105.33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73">
        <f t="shared" si="3"/>
        <v>0</v>
      </c>
    </row>
    <row r="133" spans="1:17" ht="15" customHeight="1" x14ac:dyDescent="0.2">
      <c r="A133" s="9" t="s">
        <v>234</v>
      </c>
      <c r="B133" s="1" t="s">
        <v>235</v>
      </c>
      <c r="C133" s="8">
        <v>0</v>
      </c>
      <c r="D133" s="8">
        <v>0</v>
      </c>
      <c r="E133" s="62">
        <v>250000</v>
      </c>
      <c r="F133" s="62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14">
        <v>86763.12</v>
      </c>
      <c r="P133" s="8">
        <v>0</v>
      </c>
      <c r="Q133" s="73">
        <f t="shared" si="3"/>
        <v>86763.12</v>
      </c>
    </row>
    <row r="134" spans="1:17" ht="15" customHeight="1" x14ac:dyDescent="0.2">
      <c r="A134" s="9" t="s">
        <v>236</v>
      </c>
      <c r="B134" s="1" t="s">
        <v>237</v>
      </c>
      <c r="C134" s="8">
        <v>0</v>
      </c>
      <c r="D134" s="8">
        <v>0</v>
      </c>
      <c r="E134" s="62">
        <v>250000</v>
      </c>
      <c r="F134" s="62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14">
        <v>86763.12</v>
      </c>
      <c r="P134" s="8">
        <v>0</v>
      </c>
      <c r="Q134" s="73">
        <f t="shared" si="3"/>
        <v>86763.12</v>
      </c>
    </row>
    <row r="135" spans="1:17" ht="15" customHeight="1" x14ac:dyDescent="0.2">
      <c r="A135" s="9" t="s">
        <v>238</v>
      </c>
      <c r="B135" s="1" t="s">
        <v>239</v>
      </c>
      <c r="C135" s="8">
        <v>0</v>
      </c>
      <c r="D135" s="8">
        <v>0</v>
      </c>
      <c r="E135" s="62">
        <v>250000</v>
      </c>
      <c r="F135" s="62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14">
        <v>86763.12</v>
      </c>
      <c r="P135" s="8">
        <v>0</v>
      </c>
      <c r="Q135" s="73">
        <f t="shared" si="3"/>
        <v>86763.12</v>
      </c>
    </row>
    <row r="136" spans="1:17" ht="15" customHeight="1" x14ac:dyDescent="0.2">
      <c r="A136" s="1" t="s">
        <v>242</v>
      </c>
      <c r="B136" s="1" t="s">
        <v>243</v>
      </c>
      <c r="C136" s="8">
        <v>0</v>
      </c>
      <c r="D136" s="8">
        <v>0</v>
      </c>
      <c r="E136" s="62">
        <v>300000</v>
      </c>
      <c r="F136" s="66">
        <v>200000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14">
        <v>0</v>
      </c>
      <c r="O136" s="8">
        <v>0</v>
      </c>
      <c r="P136" s="8">
        <v>0</v>
      </c>
      <c r="Q136" s="73">
        <f t="shared" si="3"/>
        <v>0</v>
      </c>
    </row>
    <row r="137" spans="1:17" ht="15" customHeight="1" x14ac:dyDescent="0.2">
      <c r="A137" s="9" t="s">
        <v>240</v>
      </c>
      <c r="B137" s="1" t="s">
        <v>241</v>
      </c>
      <c r="C137" s="8">
        <v>0</v>
      </c>
      <c r="D137" s="8">
        <v>0</v>
      </c>
      <c r="E137" s="62">
        <v>300000</v>
      </c>
      <c r="F137" s="66">
        <v>200000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14">
        <v>25960</v>
      </c>
      <c r="M137" s="8">
        <v>0</v>
      </c>
      <c r="N137" s="14">
        <v>39176</v>
      </c>
      <c r="O137" s="8">
        <v>0</v>
      </c>
      <c r="P137" s="14">
        <v>39176</v>
      </c>
      <c r="Q137" s="73">
        <f t="shared" si="3"/>
        <v>104312</v>
      </c>
    </row>
    <row r="138" spans="1:17" ht="15" customHeight="1" x14ac:dyDescent="0.2">
      <c r="A138" s="1" t="s">
        <v>244</v>
      </c>
      <c r="B138" s="1" t="s">
        <v>245</v>
      </c>
      <c r="C138" s="8">
        <v>0</v>
      </c>
      <c r="D138" s="8">
        <v>0</v>
      </c>
      <c r="E138" s="62">
        <v>300000</v>
      </c>
      <c r="F138" s="66">
        <v>200000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14">
        <v>25960</v>
      </c>
      <c r="M138" s="8">
        <v>0</v>
      </c>
      <c r="N138" s="14">
        <v>39176</v>
      </c>
      <c r="O138" s="8">
        <v>0</v>
      </c>
      <c r="P138" s="14">
        <v>39176</v>
      </c>
      <c r="Q138" s="73">
        <f t="shared" si="3"/>
        <v>104312</v>
      </c>
    </row>
    <row r="139" spans="1:17" ht="15" customHeight="1" x14ac:dyDescent="0.2">
      <c r="A139" s="1" t="s">
        <v>246</v>
      </c>
      <c r="B139" s="1" t="s">
        <v>247</v>
      </c>
      <c r="C139" s="8">
        <v>0</v>
      </c>
      <c r="D139" s="8">
        <v>0</v>
      </c>
      <c r="E139" s="62">
        <v>300000</v>
      </c>
      <c r="F139" s="66">
        <v>200000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4">
        <v>25960</v>
      </c>
      <c r="M139" s="8">
        <v>0</v>
      </c>
      <c r="N139" s="14">
        <v>39176</v>
      </c>
      <c r="O139" s="8">
        <v>0</v>
      </c>
      <c r="P139" s="14">
        <v>39176</v>
      </c>
      <c r="Q139" s="73">
        <f t="shared" si="3"/>
        <v>104312</v>
      </c>
    </row>
    <row r="140" spans="1:17" ht="15" customHeight="1" x14ac:dyDescent="0.2">
      <c r="A140" s="1" t="s">
        <v>454</v>
      </c>
      <c r="B140" s="1" t="s">
        <v>455</v>
      </c>
      <c r="C140" s="8"/>
      <c r="D140" s="14">
        <v>2256000</v>
      </c>
      <c r="E140" s="62"/>
      <c r="F140" s="66"/>
      <c r="G140" s="8"/>
      <c r="H140" s="8"/>
      <c r="I140" s="8"/>
      <c r="J140" s="8"/>
      <c r="K140" s="8"/>
      <c r="L140" s="14"/>
      <c r="M140" s="8"/>
      <c r="N140" s="14"/>
      <c r="O140" s="8"/>
      <c r="P140" s="8">
        <v>0</v>
      </c>
      <c r="Q140" s="73">
        <f t="shared" si="3"/>
        <v>0</v>
      </c>
    </row>
    <row r="141" spans="1:17" ht="28.5" x14ac:dyDescent="0.2">
      <c r="A141" s="1" t="s">
        <v>248</v>
      </c>
      <c r="B141" s="1" t="s">
        <v>249</v>
      </c>
      <c r="C141" s="8">
        <v>0</v>
      </c>
      <c r="D141" s="8">
        <v>0</v>
      </c>
      <c r="E141" s="62">
        <v>900000</v>
      </c>
      <c r="F141" s="66">
        <v>500000</v>
      </c>
      <c r="G141" s="8">
        <v>0</v>
      </c>
      <c r="H141" s="8">
        <v>0</v>
      </c>
      <c r="I141" s="14">
        <v>130174.62</v>
      </c>
      <c r="J141" s="8">
        <v>0</v>
      </c>
      <c r="K141" s="8">
        <v>0</v>
      </c>
      <c r="L141" s="14">
        <v>265532.18</v>
      </c>
      <c r="M141" s="14">
        <v>36131.599999999999</v>
      </c>
      <c r="N141" s="8">
        <v>0</v>
      </c>
      <c r="O141" s="8">
        <v>0</v>
      </c>
      <c r="P141" s="8">
        <v>0</v>
      </c>
      <c r="Q141" s="73">
        <f t="shared" si="3"/>
        <v>431838.39999999997</v>
      </c>
    </row>
    <row r="142" spans="1:17" ht="15" customHeight="1" x14ac:dyDescent="0.2">
      <c r="A142" s="1" t="s">
        <v>250</v>
      </c>
      <c r="B142" s="1" t="s">
        <v>251</v>
      </c>
      <c r="C142" s="8">
        <v>0</v>
      </c>
      <c r="D142" s="8">
        <v>0</v>
      </c>
      <c r="E142" s="58">
        <v>0</v>
      </c>
      <c r="F142" s="66">
        <v>565000</v>
      </c>
      <c r="G142" s="8">
        <v>0</v>
      </c>
      <c r="H142" s="8">
        <v>0</v>
      </c>
      <c r="I142" s="14">
        <v>73680</v>
      </c>
      <c r="J142" s="8">
        <v>0</v>
      </c>
      <c r="K142" s="8">
        <v>0</v>
      </c>
      <c r="L142" s="14">
        <v>17499.400000000001</v>
      </c>
      <c r="M142" s="8">
        <v>0</v>
      </c>
      <c r="N142" s="8">
        <v>0</v>
      </c>
      <c r="O142" s="8">
        <v>0</v>
      </c>
      <c r="P142" s="8">
        <v>0</v>
      </c>
      <c r="Q142" s="73">
        <f t="shared" si="3"/>
        <v>91179.4</v>
      </c>
    </row>
    <row r="143" spans="1:17" ht="15" customHeight="1" x14ac:dyDescent="0.2">
      <c r="A143" s="1" t="s">
        <v>252</v>
      </c>
      <c r="B143" s="1" t="s">
        <v>253</v>
      </c>
      <c r="C143" s="8">
        <v>0</v>
      </c>
      <c r="D143" s="8">
        <v>0</v>
      </c>
      <c r="E143" s="58">
        <v>0</v>
      </c>
      <c r="F143" s="66">
        <v>500000</v>
      </c>
      <c r="G143" s="8">
        <v>0</v>
      </c>
      <c r="H143" s="8">
        <v>0</v>
      </c>
      <c r="I143" s="14">
        <v>8680</v>
      </c>
      <c r="J143" s="8">
        <v>0</v>
      </c>
      <c r="K143" s="8">
        <v>0</v>
      </c>
      <c r="L143" s="14">
        <v>17499.400000000001</v>
      </c>
      <c r="M143" s="8">
        <v>0</v>
      </c>
      <c r="N143" s="8">
        <v>0</v>
      </c>
      <c r="O143" s="8">
        <v>0</v>
      </c>
      <c r="P143" s="8">
        <v>0</v>
      </c>
      <c r="Q143" s="73">
        <f t="shared" si="3"/>
        <v>26179.4</v>
      </c>
    </row>
    <row r="144" spans="1:17" ht="15" customHeight="1" x14ac:dyDescent="0.2">
      <c r="A144" s="1" t="s">
        <v>417</v>
      </c>
      <c r="B144" s="1" t="s">
        <v>418</v>
      </c>
      <c r="C144" s="8">
        <v>0</v>
      </c>
      <c r="D144" s="8">
        <v>0</v>
      </c>
      <c r="E144" s="58"/>
      <c r="F144" s="66">
        <v>65000</v>
      </c>
      <c r="G144" s="8"/>
      <c r="H144" s="8">
        <v>0</v>
      </c>
      <c r="I144" s="14">
        <v>65000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73">
        <f t="shared" si="3"/>
        <v>65000</v>
      </c>
    </row>
    <row r="145" spans="1:17" ht="15" customHeight="1" x14ac:dyDescent="0.2">
      <c r="A145" s="1" t="s">
        <v>254</v>
      </c>
      <c r="B145" s="1" t="s">
        <v>255</v>
      </c>
      <c r="C145" s="8">
        <v>0</v>
      </c>
      <c r="D145" s="8">
        <v>0</v>
      </c>
      <c r="E145" s="58">
        <v>0</v>
      </c>
      <c r="F145" s="66">
        <v>503500</v>
      </c>
      <c r="G145" s="8">
        <v>0</v>
      </c>
      <c r="H145" s="8">
        <v>0</v>
      </c>
      <c r="I145" s="14">
        <v>52200.84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73">
        <f t="shared" si="3"/>
        <v>52200.84</v>
      </c>
    </row>
    <row r="146" spans="1:17" ht="15" customHeight="1" x14ac:dyDescent="0.2">
      <c r="A146" s="1" t="s">
        <v>429</v>
      </c>
      <c r="B146" s="1" t="s">
        <v>430</v>
      </c>
      <c r="C146" s="8">
        <v>0</v>
      </c>
      <c r="D146" s="8">
        <v>0</v>
      </c>
      <c r="E146" s="58"/>
      <c r="F146" s="66">
        <v>3500</v>
      </c>
      <c r="G146" s="8"/>
      <c r="H146" s="8"/>
      <c r="I146" s="14"/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73">
        <f t="shared" si="3"/>
        <v>0</v>
      </c>
    </row>
    <row r="147" spans="1:17" x14ac:dyDescent="0.2">
      <c r="A147" s="1" t="s">
        <v>256</v>
      </c>
      <c r="B147" s="1" t="s">
        <v>257</v>
      </c>
      <c r="C147" s="8">
        <v>0</v>
      </c>
      <c r="D147" s="8">
        <v>0</v>
      </c>
      <c r="E147" s="58">
        <v>0</v>
      </c>
      <c r="F147" s="66">
        <v>500000</v>
      </c>
      <c r="G147" s="8">
        <v>0</v>
      </c>
      <c r="H147" s="8">
        <v>0</v>
      </c>
      <c r="I147" s="14">
        <v>52200.84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73">
        <f t="shared" si="3"/>
        <v>52200.84</v>
      </c>
    </row>
    <row r="148" spans="1:17" x14ac:dyDescent="0.2">
      <c r="A148" s="1" t="s">
        <v>258</v>
      </c>
      <c r="B148" s="1" t="s">
        <v>259</v>
      </c>
      <c r="C148" s="8">
        <v>0</v>
      </c>
      <c r="D148" s="8">
        <v>0</v>
      </c>
      <c r="E148" s="58">
        <v>900000</v>
      </c>
      <c r="F148" s="66">
        <v>500000</v>
      </c>
      <c r="G148" s="8">
        <v>0</v>
      </c>
      <c r="H148" s="8">
        <v>0</v>
      </c>
      <c r="I148" s="14">
        <v>4293.78</v>
      </c>
      <c r="J148" s="8">
        <v>0</v>
      </c>
      <c r="K148" s="8">
        <v>0</v>
      </c>
      <c r="L148" s="14">
        <v>248032.78</v>
      </c>
      <c r="M148" s="14">
        <v>36131.599999999999</v>
      </c>
      <c r="N148" s="8">
        <v>0</v>
      </c>
      <c r="O148" s="8">
        <v>0</v>
      </c>
      <c r="P148" s="8">
        <v>0</v>
      </c>
      <c r="Q148" s="73">
        <f t="shared" si="3"/>
        <v>288458.15999999997</v>
      </c>
    </row>
    <row r="149" spans="1:17" x14ac:dyDescent="0.2">
      <c r="A149" s="1" t="s">
        <v>260</v>
      </c>
      <c r="B149" s="1" t="s">
        <v>261</v>
      </c>
      <c r="C149" s="8">
        <v>0</v>
      </c>
      <c r="D149" s="8">
        <v>0</v>
      </c>
      <c r="E149" s="62">
        <v>500000</v>
      </c>
      <c r="F149" s="66">
        <v>500000</v>
      </c>
      <c r="G149" s="8">
        <v>0</v>
      </c>
      <c r="H149" s="8">
        <v>0</v>
      </c>
      <c r="I149" s="14">
        <v>4293.78</v>
      </c>
      <c r="J149" s="8">
        <v>0</v>
      </c>
      <c r="K149" s="8">
        <v>0</v>
      </c>
      <c r="L149" s="14">
        <v>235282.77</v>
      </c>
      <c r="M149" s="8">
        <v>0</v>
      </c>
      <c r="N149" s="8">
        <v>0</v>
      </c>
      <c r="O149" s="8">
        <v>0</v>
      </c>
      <c r="P149" s="8">
        <v>0</v>
      </c>
      <c r="Q149" s="73">
        <f t="shared" si="3"/>
        <v>239576.55</v>
      </c>
    </row>
    <row r="150" spans="1:17" x14ac:dyDescent="0.2">
      <c r="A150" s="1" t="s">
        <v>262</v>
      </c>
      <c r="B150" s="1" t="s">
        <v>263</v>
      </c>
      <c r="C150" s="8">
        <v>0</v>
      </c>
      <c r="D150" s="8">
        <v>0</v>
      </c>
      <c r="E150" s="62">
        <v>400000</v>
      </c>
      <c r="F150" s="67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14">
        <v>12750.1</v>
      </c>
      <c r="M150" s="14">
        <v>36131.599999999999</v>
      </c>
      <c r="N150" s="8">
        <v>0</v>
      </c>
      <c r="O150" s="8">
        <v>0</v>
      </c>
      <c r="P150" s="14">
        <v>0</v>
      </c>
      <c r="Q150" s="73">
        <f t="shared" si="3"/>
        <v>48881.7</v>
      </c>
    </row>
    <row r="151" spans="1:17" ht="28.5" x14ac:dyDescent="0.2">
      <c r="A151" s="1" t="s">
        <v>264</v>
      </c>
      <c r="B151" s="1" t="s">
        <v>265</v>
      </c>
      <c r="C151" s="8">
        <v>0</v>
      </c>
      <c r="D151" s="65">
        <v>4000000</v>
      </c>
      <c r="E151" s="62">
        <v>12000000</v>
      </c>
      <c r="F151" s="67">
        <v>0</v>
      </c>
      <c r="G151" s="8">
        <v>0</v>
      </c>
      <c r="H151" s="4">
        <v>255649.82</v>
      </c>
      <c r="I151" s="17">
        <v>1121</v>
      </c>
      <c r="J151" s="8">
        <v>0</v>
      </c>
      <c r="K151" s="14">
        <v>3600000</v>
      </c>
      <c r="L151" s="14">
        <v>278348.74</v>
      </c>
      <c r="M151" s="14">
        <v>48427.199999999997</v>
      </c>
      <c r="N151" s="14">
        <v>4400000</v>
      </c>
      <c r="O151" s="8">
        <v>0</v>
      </c>
      <c r="P151" s="14">
        <v>383200</v>
      </c>
      <c r="Q151" s="73">
        <f t="shared" si="3"/>
        <v>8966746.7599999998</v>
      </c>
    </row>
    <row r="152" spans="1:17" x14ac:dyDescent="0.2">
      <c r="A152" s="1" t="s">
        <v>266</v>
      </c>
      <c r="B152" s="1" t="s">
        <v>267</v>
      </c>
      <c r="C152" s="8">
        <v>0</v>
      </c>
      <c r="D152" s="65">
        <v>4000000</v>
      </c>
      <c r="E152" s="62">
        <v>11000000</v>
      </c>
      <c r="F152" s="67">
        <v>0</v>
      </c>
      <c r="G152" s="8">
        <v>0</v>
      </c>
      <c r="H152" s="4">
        <v>255649.82</v>
      </c>
      <c r="I152" s="8">
        <v>0</v>
      </c>
      <c r="J152" s="8">
        <v>0</v>
      </c>
      <c r="K152" s="14">
        <v>3600000</v>
      </c>
      <c r="L152" s="8">
        <v>0</v>
      </c>
      <c r="M152" s="14">
        <v>48427.199999999997</v>
      </c>
      <c r="N152" s="14">
        <v>4400000</v>
      </c>
      <c r="O152" s="8">
        <v>0</v>
      </c>
      <c r="P152" s="14">
        <v>383200</v>
      </c>
      <c r="Q152" s="73">
        <f t="shared" si="3"/>
        <v>8687277.0199999996</v>
      </c>
    </row>
    <row r="153" spans="1:17" x14ac:dyDescent="0.2">
      <c r="A153" s="1" t="s">
        <v>268</v>
      </c>
      <c r="B153" s="1" t="s">
        <v>269</v>
      </c>
      <c r="C153" s="8">
        <v>0</v>
      </c>
      <c r="D153" s="8">
        <v>0</v>
      </c>
      <c r="E153" s="62">
        <v>8000000</v>
      </c>
      <c r="F153" s="67">
        <v>0</v>
      </c>
      <c r="G153" s="8">
        <v>0</v>
      </c>
      <c r="H153" s="4"/>
      <c r="I153" s="8">
        <v>0</v>
      </c>
      <c r="J153" s="8">
        <v>0</v>
      </c>
      <c r="K153" s="14">
        <v>3600000</v>
      </c>
      <c r="L153" s="8">
        <v>0</v>
      </c>
      <c r="M153" s="8">
        <v>0</v>
      </c>
      <c r="N153" s="14">
        <v>4400000</v>
      </c>
      <c r="O153" s="8">
        <v>0</v>
      </c>
      <c r="P153" s="14">
        <v>0</v>
      </c>
      <c r="Q153" s="73">
        <f t="shared" si="3"/>
        <v>8000000</v>
      </c>
    </row>
    <row r="154" spans="1:17" x14ac:dyDescent="0.2">
      <c r="A154" s="1" t="s">
        <v>270</v>
      </c>
      <c r="B154" s="1" t="s">
        <v>271</v>
      </c>
      <c r="C154" s="8">
        <v>0</v>
      </c>
      <c r="D154" s="8">
        <v>0</v>
      </c>
      <c r="E154" s="62">
        <v>2500000</v>
      </c>
      <c r="F154" s="67">
        <v>0</v>
      </c>
      <c r="G154" s="8">
        <v>0</v>
      </c>
      <c r="H154" s="4">
        <v>255649.82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14">
        <v>383200</v>
      </c>
      <c r="Q154" s="73">
        <f t="shared" si="3"/>
        <v>638849.82000000007</v>
      </c>
    </row>
    <row r="155" spans="1:17" x14ac:dyDescent="0.2">
      <c r="A155" s="1" t="s">
        <v>272</v>
      </c>
      <c r="B155" s="1" t="s">
        <v>273</v>
      </c>
      <c r="C155" s="8">
        <v>0</v>
      </c>
      <c r="D155" s="8">
        <v>0</v>
      </c>
      <c r="E155" s="62">
        <v>400000</v>
      </c>
      <c r="F155" s="67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73">
        <f t="shared" si="3"/>
        <v>0</v>
      </c>
    </row>
    <row r="156" spans="1:17" x14ac:dyDescent="0.2">
      <c r="A156" s="1" t="s">
        <v>274</v>
      </c>
      <c r="B156" s="1" t="s">
        <v>275</v>
      </c>
      <c r="C156" s="8">
        <v>0</v>
      </c>
      <c r="D156" s="8">
        <v>0</v>
      </c>
      <c r="E156" s="62">
        <v>100000</v>
      </c>
      <c r="F156" s="67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14">
        <v>48427.199999999997</v>
      </c>
      <c r="N156" s="8">
        <v>0</v>
      </c>
      <c r="O156" s="8">
        <v>0</v>
      </c>
      <c r="P156" s="8">
        <v>0</v>
      </c>
      <c r="Q156" s="73">
        <f t="shared" si="3"/>
        <v>48427.199999999997</v>
      </c>
    </row>
    <row r="157" spans="1:17" x14ac:dyDescent="0.2">
      <c r="A157" s="1" t="s">
        <v>276</v>
      </c>
      <c r="B157" s="1" t="s">
        <v>277</v>
      </c>
      <c r="C157" s="8">
        <v>0</v>
      </c>
      <c r="D157" s="8">
        <v>0</v>
      </c>
      <c r="E157" s="62">
        <v>1000000</v>
      </c>
      <c r="F157" s="67">
        <v>0</v>
      </c>
      <c r="G157" s="8">
        <v>0</v>
      </c>
      <c r="H157" s="8">
        <v>0</v>
      </c>
      <c r="I157" s="14">
        <v>1121</v>
      </c>
      <c r="J157" s="8">
        <v>0</v>
      </c>
      <c r="K157" s="8">
        <v>0</v>
      </c>
      <c r="L157" s="14">
        <v>278348.74</v>
      </c>
      <c r="M157" s="8">
        <v>0</v>
      </c>
      <c r="N157" s="8">
        <v>0</v>
      </c>
      <c r="O157" s="8">
        <v>0</v>
      </c>
      <c r="P157" s="8">
        <v>0</v>
      </c>
      <c r="Q157" s="73">
        <f t="shared" si="3"/>
        <v>279469.74</v>
      </c>
    </row>
    <row r="158" spans="1:17" x14ac:dyDescent="0.2">
      <c r="A158" s="1" t="s">
        <v>278</v>
      </c>
      <c r="B158" s="1" t="s">
        <v>279</v>
      </c>
      <c r="C158" s="8">
        <v>0</v>
      </c>
      <c r="D158" s="8">
        <v>0</v>
      </c>
      <c r="E158" s="62">
        <v>100000</v>
      </c>
      <c r="F158" s="67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73">
        <f t="shared" si="3"/>
        <v>0</v>
      </c>
    </row>
    <row r="159" spans="1:17" s="30" customFormat="1" ht="25.5" customHeight="1" x14ac:dyDescent="0.2">
      <c r="A159" s="1" t="s">
        <v>280</v>
      </c>
      <c r="B159" s="1" t="s">
        <v>281</v>
      </c>
      <c r="C159" s="8">
        <v>0</v>
      </c>
      <c r="D159" s="8">
        <v>0</v>
      </c>
      <c r="E159" s="62">
        <v>100000</v>
      </c>
      <c r="F159" s="67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73">
        <f t="shared" si="3"/>
        <v>0</v>
      </c>
    </row>
    <row r="160" spans="1:17" s="30" customFormat="1" ht="28.5" x14ac:dyDescent="0.2">
      <c r="A160" s="1" t="s">
        <v>282</v>
      </c>
      <c r="B160" s="1" t="s">
        <v>283</v>
      </c>
      <c r="C160" s="8">
        <v>0</v>
      </c>
      <c r="D160" s="8">
        <v>0</v>
      </c>
      <c r="E160" s="62">
        <v>600000</v>
      </c>
      <c r="F160" s="67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262374.53999999998</v>
      </c>
      <c r="M160" s="8">
        <v>0</v>
      </c>
      <c r="N160" s="8">
        <v>0</v>
      </c>
      <c r="O160" s="8">
        <v>0</v>
      </c>
      <c r="P160" s="8">
        <v>0</v>
      </c>
      <c r="Q160" s="73">
        <f t="shared" si="3"/>
        <v>262374.53999999998</v>
      </c>
    </row>
    <row r="161" spans="1:17" s="30" customFormat="1" x14ac:dyDescent="0.2">
      <c r="A161" s="1" t="s">
        <v>284</v>
      </c>
      <c r="B161" s="1" t="s">
        <v>285</v>
      </c>
      <c r="C161" s="8">
        <v>0</v>
      </c>
      <c r="D161" s="8">
        <v>0</v>
      </c>
      <c r="E161" s="62">
        <v>200000</v>
      </c>
      <c r="F161" s="67">
        <v>0</v>
      </c>
      <c r="G161" s="8">
        <v>0</v>
      </c>
      <c r="H161" s="8">
        <v>0</v>
      </c>
      <c r="I161" s="14">
        <v>1121</v>
      </c>
      <c r="J161" s="8">
        <v>0</v>
      </c>
      <c r="K161" s="8">
        <v>0</v>
      </c>
      <c r="L161" s="8">
        <v>15974.2</v>
      </c>
      <c r="M161" s="8">
        <v>0</v>
      </c>
      <c r="N161" s="8">
        <v>0</v>
      </c>
      <c r="O161" s="8">
        <v>0</v>
      </c>
      <c r="P161" s="8">
        <v>0</v>
      </c>
      <c r="Q161" s="73">
        <f t="shared" si="3"/>
        <v>17095.2</v>
      </c>
    </row>
    <row r="162" spans="1:17" s="30" customFormat="1" x14ac:dyDescent="0.2">
      <c r="A162" s="1" t="s">
        <v>286</v>
      </c>
      <c r="B162" s="1" t="s">
        <v>287</v>
      </c>
      <c r="C162" s="8">
        <v>0</v>
      </c>
      <c r="D162" s="65">
        <v>25004000</v>
      </c>
      <c r="E162" s="58">
        <v>7350000</v>
      </c>
      <c r="F162" s="66">
        <v>3600000</v>
      </c>
      <c r="G162" s="8">
        <v>0</v>
      </c>
      <c r="H162" s="4">
        <v>1092076.33</v>
      </c>
      <c r="I162" s="16">
        <v>597464.91</v>
      </c>
      <c r="J162" s="16">
        <v>637653.66</v>
      </c>
      <c r="K162" s="14">
        <v>390293.5</v>
      </c>
      <c r="L162" s="14">
        <v>2494329.91</v>
      </c>
      <c r="M162" s="14">
        <v>478054.2</v>
      </c>
      <c r="N162" s="14">
        <v>152349.56</v>
      </c>
      <c r="O162" s="14">
        <v>474783.09</v>
      </c>
      <c r="P162" s="14">
        <v>1293444.6100000001</v>
      </c>
      <c r="Q162" s="73">
        <f t="shared" si="3"/>
        <v>7610449.7700000005</v>
      </c>
    </row>
    <row r="163" spans="1:17" s="30" customFormat="1" x14ac:dyDescent="0.2">
      <c r="A163" s="1" t="s">
        <v>288</v>
      </c>
      <c r="B163" s="1" t="s">
        <v>289</v>
      </c>
      <c r="C163" s="8">
        <v>0</v>
      </c>
      <c r="D163" s="65">
        <v>0</v>
      </c>
      <c r="E163" s="58">
        <v>1500000</v>
      </c>
      <c r="F163" s="67">
        <v>0</v>
      </c>
      <c r="G163" s="8">
        <v>0</v>
      </c>
      <c r="H163" s="8">
        <v>0</v>
      </c>
      <c r="I163" s="14">
        <v>13098</v>
      </c>
      <c r="J163" s="8">
        <v>0</v>
      </c>
      <c r="K163" s="14">
        <v>286040.5</v>
      </c>
      <c r="L163" s="14">
        <v>153092.73000000001</v>
      </c>
      <c r="M163" s="14">
        <v>0</v>
      </c>
      <c r="N163" s="14"/>
      <c r="O163" s="14"/>
      <c r="P163" s="14">
        <v>0</v>
      </c>
      <c r="Q163" s="73">
        <f t="shared" si="3"/>
        <v>452231.23</v>
      </c>
    </row>
    <row r="164" spans="1:17" s="30" customFormat="1" x14ac:dyDescent="0.2">
      <c r="A164" s="1" t="s">
        <v>290</v>
      </c>
      <c r="B164" s="1" t="s">
        <v>291</v>
      </c>
      <c r="C164" s="8">
        <v>0</v>
      </c>
      <c r="D164" s="65">
        <v>0</v>
      </c>
      <c r="E164" s="58">
        <v>1500000</v>
      </c>
      <c r="F164" s="67">
        <v>0</v>
      </c>
      <c r="G164" s="8">
        <v>0</v>
      </c>
      <c r="H164" s="8">
        <v>0</v>
      </c>
      <c r="I164" s="14">
        <v>13098</v>
      </c>
      <c r="J164" s="8">
        <v>0</v>
      </c>
      <c r="K164" s="14">
        <v>286040.5</v>
      </c>
      <c r="L164" s="14">
        <v>153092.73000000001</v>
      </c>
      <c r="M164" s="14">
        <v>0</v>
      </c>
      <c r="N164" s="14"/>
      <c r="O164" s="14"/>
      <c r="P164" s="14">
        <v>0</v>
      </c>
      <c r="Q164" s="73">
        <f t="shared" si="3"/>
        <v>452231.23</v>
      </c>
    </row>
    <row r="165" spans="1:17" s="30" customFormat="1" ht="28.5" x14ac:dyDescent="0.2">
      <c r="A165" s="1" t="s">
        <v>292</v>
      </c>
      <c r="B165" s="1" t="s">
        <v>293</v>
      </c>
      <c r="C165" s="8">
        <v>0</v>
      </c>
      <c r="D165" s="65">
        <v>2475000</v>
      </c>
      <c r="E165" s="62">
        <v>2000000</v>
      </c>
      <c r="F165" s="66">
        <v>2600000</v>
      </c>
      <c r="G165" s="8">
        <v>0</v>
      </c>
      <c r="H165" s="4">
        <v>1092076.33</v>
      </c>
      <c r="I165" s="17">
        <v>437116.99</v>
      </c>
      <c r="J165" s="8">
        <v>0</v>
      </c>
      <c r="K165" s="8">
        <v>0</v>
      </c>
      <c r="L165" s="14">
        <v>1107281.58</v>
      </c>
      <c r="M165" s="14">
        <v>22220.2</v>
      </c>
      <c r="N165" s="14">
        <v>5664</v>
      </c>
      <c r="O165" s="14">
        <v>305500.88</v>
      </c>
      <c r="P165" s="14">
        <v>1293444.6100000001</v>
      </c>
      <c r="Q165" s="73">
        <f t="shared" si="3"/>
        <v>4263304.5900000008</v>
      </c>
    </row>
    <row r="166" spans="1:17" s="30" customFormat="1" ht="28.5" x14ac:dyDescent="0.2">
      <c r="A166" s="1" t="s">
        <v>294</v>
      </c>
      <c r="B166" s="1" t="s">
        <v>295</v>
      </c>
      <c r="C166" s="8">
        <v>0</v>
      </c>
      <c r="D166" s="65">
        <v>2475000</v>
      </c>
      <c r="E166" s="62">
        <v>1900000</v>
      </c>
      <c r="F166" s="66">
        <v>1600000</v>
      </c>
      <c r="G166" s="8">
        <v>0</v>
      </c>
      <c r="H166" s="4">
        <v>1092076.33</v>
      </c>
      <c r="I166" s="16">
        <v>437116.99</v>
      </c>
      <c r="J166" s="8">
        <v>0</v>
      </c>
      <c r="K166" s="8">
        <v>0</v>
      </c>
      <c r="L166" s="14">
        <v>1107281.58</v>
      </c>
      <c r="M166" s="14">
        <v>22220.2</v>
      </c>
      <c r="N166" s="14">
        <v>5664</v>
      </c>
      <c r="O166" s="14">
        <v>121409.61</v>
      </c>
      <c r="P166" s="14">
        <v>1154217</v>
      </c>
      <c r="Q166" s="73">
        <f>SUM(G166:P166)</f>
        <v>3939985.7100000004</v>
      </c>
    </row>
    <row r="167" spans="1:17" s="30" customFormat="1" ht="28.5" x14ac:dyDescent="0.2">
      <c r="A167" s="1" t="s">
        <v>296</v>
      </c>
      <c r="B167" s="1" t="s">
        <v>297</v>
      </c>
      <c r="C167" s="8">
        <v>0</v>
      </c>
      <c r="D167" s="65">
        <v>0</v>
      </c>
      <c r="E167" s="62">
        <v>100000</v>
      </c>
      <c r="F167" s="66">
        <v>2000000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14">
        <v>184091.27</v>
      </c>
      <c r="P167" s="14">
        <v>139227.60999999999</v>
      </c>
      <c r="Q167" s="73">
        <f t="shared" si="3"/>
        <v>323318.88</v>
      </c>
    </row>
    <row r="168" spans="1:17" s="30" customFormat="1" ht="28.5" x14ac:dyDescent="0.2">
      <c r="A168" s="1" t="s">
        <v>298</v>
      </c>
      <c r="B168" s="1" t="s">
        <v>299</v>
      </c>
      <c r="C168" s="8">
        <v>0</v>
      </c>
      <c r="D168" s="65">
        <v>25004000</v>
      </c>
      <c r="E168" s="58">
        <v>0</v>
      </c>
      <c r="F168" s="66">
        <v>1000000</v>
      </c>
      <c r="G168" s="8">
        <v>0</v>
      </c>
      <c r="H168" s="8">
        <v>0</v>
      </c>
      <c r="I168" s="14">
        <v>8120</v>
      </c>
      <c r="J168" s="14">
        <v>552534.36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73">
        <f t="shared" si="3"/>
        <v>560654.36</v>
      </c>
    </row>
    <row r="169" spans="1:17" s="30" customFormat="1" ht="28.5" x14ac:dyDescent="0.2">
      <c r="A169" s="1" t="s">
        <v>300</v>
      </c>
      <c r="B169" s="1" t="s">
        <v>301</v>
      </c>
      <c r="C169" s="8">
        <v>0</v>
      </c>
      <c r="D169" s="65">
        <v>25004000</v>
      </c>
      <c r="E169" s="58">
        <v>0</v>
      </c>
      <c r="F169" s="66">
        <v>1000000</v>
      </c>
      <c r="G169" s="8">
        <v>0</v>
      </c>
      <c r="H169" s="8">
        <v>0</v>
      </c>
      <c r="I169" s="14">
        <v>8120</v>
      </c>
      <c r="J169" s="14">
        <v>552534.36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73">
        <f t="shared" si="3"/>
        <v>560654.36</v>
      </c>
    </row>
    <row r="170" spans="1:17" s="30" customFormat="1" ht="28.5" x14ac:dyDescent="0.2">
      <c r="A170" s="1" t="s">
        <v>302</v>
      </c>
      <c r="B170" s="1" t="s">
        <v>303</v>
      </c>
      <c r="C170" s="8">
        <v>0</v>
      </c>
      <c r="D170" s="8">
        <v>0</v>
      </c>
      <c r="E170" s="58">
        <v>200000</v>
      </c>
      <c r="F170" s="67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73">
        <f t="shared" si="3"/>
        <v>0</v>
      </c>
    </row>
    <row r="171" spans="1:17" s="30" customFormat="1" ht="28.5" x14ac:dyDescent="0.2">
      <c r="A171" s="1" t="s">
        <v>304</v>
      </c>
      <c r="B171" s="1" t="s">
        <v>305</v>
      </c>
      <c r="C171" s="8">
        <v>0</v>
      </c>
      <c r="D171" s="8">
        <v>0</v>
      </c>
      <c r="E171" s="58">
        <v>200000</v>
      </c>
      <c r="F171" s="67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73">
        <f t="shared" si="3"/>
        <v>0</v>
      </c>
    </row>
    <row r="172" spans="1:17" s="30" customFormat="1" x14ac:dyDescent="0.2">
      <c r="A172" s="1" t="s">
        <v>306</v>
      </c>
      <c r="B172" s="1" t="s">
        <v>307</v>
      </c>
      <c r="C172" s="8">
        <v>0</v>
      </c>
      <c r="D172" s="8">
        <v>0</v>
      </c>
      <c r="E172" s="58">
        <v>250000</v>
      </c>
      <c r="F172" s="67">
        <v>0</v>
      </c>
      <c r="G172" s="8">
        <v>0</v>
      </c>
      <c r="H172" s="8">
        <v>0</v>
      </c>
      <c r="I172" s="8">
        <v>0</v>
      </c>
      <c r="J172" s="8">
        <v>0</v>
      </c>
      <c r="K172" s="14">
        <v>104253</v>
      </c>
      <c r="L172" s="8">
        <v>0</v>
      </c>
      <c r="M172" s="8">
        <v>0</v>
      </c>
      <c r="N172" s="8">
        <v>0</v>
      </c>
      <c r="O172" s="14">
        <v>94990</v>
      </c>
      <c r="P172" s="8">
        <v>0</v>
      </c>
      <c r="Q172" s="73">
        <f t="shared" si="3"/>
        <v>199243</v>
      </c>
    </row>
    <row r="173" spans="1:17" s="30" customFormat="1" x14ac:dyDescent="0.2">
      <c r="A173" s="1" t="s">
        <v>308</v>
      </c>
      <c r="B173" s="1" t="s">
        <v>309</v>
      </c>
      <c r="C173" s="8">
        <v>0</v>
      </c>
      <c r="D173" s="8">
        <v>0</v>
      </c>
      <c r="E173" s="62">
        <v>250000</v>
      </c>
      <c r="F173" s="67">
        <v>0</v>
      </c>
      <c r="G173" s="8">
        <v>0</v>
      </c>
      <c r="H173" s="8">
        <v>0</v>
      </c>
      <c r="I173" s="8">
        <v>0</v>
      </c>
      <c r="J173" s="8">
        <v>0</v>
      </c>
      <c r="K173" s="14">
        <v>104253</v>
      </c>
      <c r="L173" s="14">
        <v>0</v>
      </c>
      <c r="M173" s="14">
        <v>0</v>
      </c>
      <c r="N173" s="8">
        <v>0</v>
      </c>
      <c r="O173" s="14">
        <v>94990</v>
      </c>
      <c r="P173" s="8">
        <v>0</v>
      </c>
      <c r="Q173" s="73">
        <f t="shared" si="3"/>
        <v>199243</v>
      </c>
    </row>
    <row r="174" spans="1:17" s="30" customFormat="1" x14ac:dyDescent="0.2">
      <c r="A174" s="1" t="s">
        <v>310</v>
      </c>
      <c r="B174" s="1" t="s">
        <v>311</v>
      </c>
      <c r="C174" s="8">
        <v>0</v>
      </c>
      <c r="D174" s="8">
        <v>0</v>
      </c>
      <c r="E174" s="62">
        <v>1200000</v>
      </c>
      <c r="F174" s="67">
        <v>0</v>
      </c>
      <c r="G174" s="8">
        <v>0</v>
      </c>
      <c r="H174" s="8">
        <v>0</v>
      </c>
      <c r="I174" s="14">
        <v>27848</v>
      </c>
      <c r="J174" s="8">
        <v>0</v>
      </c>
      <c r="K174" s="8">
        <v>0</v>
      </c>
      <c r="L174" s="14">
        <v>607503.29</v>
      </c>
      <c r="M174" s="14">
        <v>143606</v>
      </c>
      <c r="N174" s="14">
        <v>57957.82</v>
      </c>
      <c r="O174" s="14">
        <v>8053.5</v>
      </c>
      <c r="P174" s="8">
        <v>0</v>
      </c>
      <c r="Q174" s="73">
        <f t="shared" si="3"/>
        <v>844968.61</v>
      </c>
    </row>
    <row r="175" spans="1:17" s="30" customFormat="1" x14ac:dyDescent="0.2">
      <c r="A175" s="1" t="s">
        <v>312</v>
      </c>
      <c r="B175" s="1" t="s">
        <v>311</v>
      </c>
      <c r="C175" s="8">
        <v>0</v>
      </c>
      <c r="D175" s="8">
        <v>0</v>
      </c>
      <c r="E175" s="62">
        <v>1200000</v>
      </c>
      <c r="F175" s="67">
        <v>0</v>
      </c>
      <c r="G175" s="8">
        <v>0</v>
      </c>
      <c r="H175" s="8">
        <v>0</v>
      </c>
      <c r="I175" s="14">
        <v>27848</v>
      </c>
      <c r="J175" s="8">
        <v>0</v>
      </c>
      <c r="K175" s="8">
        <v>0</v>
      </c>
      <c r="L175" s="14">
        <v>607503.29</v>
      </c>
      <c r="M175" s="14">
        <v>143606</v>
      </c>
      <c r="N175" s="14">
        <v>57957.82</v>
      </c>
      <c r="O175" s="14">
        <v>8053.5</v>
      </c>
      <c r="P175" s="8">
        <v>0</v>
      </c>
      <c r="Q175" s="73">
        <f t="shared" si="3"/>
        <v>844968.61</v>
      </c>
    </row>
    <row r="176" spans="1:17" s="30" customFormat="1" x14ac:dyDescent="0.2">
      <c r="A176" s="1" t="s">
        <v>313</v>
      </c>
      <c r="B176" s="1" t="s">
        <v>314</v>
      </c>
      <c r="C176" s="8">
        <v>0</v>
      </c>
      <c r="D176" s="8">
        <v>0</v>
      </c>
      <c r="E176" s="62">
        <v>1000000</v>
      </c>
      <c r="F176" s="67">
        <v>0</v>
      </c>
      <c r="G176" s="8">
        <v>0</v>
      </c>
      <c r="H176" s="8">
        <v>0</v>
      </c>
      <c r="I176" s="14">
        <v>13747</v>
      </c>
      <c r="J176" s="14">
        <v>85119.3</v>
      </c>
      <c r="K176" s="8">
        <v>0</v>
      </c>
      <c r="L176" s="14">
        <v>393580.49</v>
      </c>
      <c r="M176" s="14">
        <v>179360</v>
      </c>
      <c r="N176" s="14"/>
      <c r="O176" s="14">
        <v>47480.25</v>
      </c>
      <c r="P176" s="8">
        <v>0</v>
      </c>
      <c r="Q176" s="73">
        <f t="shared" si="3"/>
        <v>719287.04</v>
      </c>
    </row>
    <row r="177" spans="1:17" s="30" customFormat="1" x14ac:dyDescent="0.2">
      <c r="A177" s="1" t="s">
        <v>315</v>
      </c>
      <c r="B177" s="1" t="s">
        <v>316</v>
      </c>
      <c r="C177" s="8">
        <v>0</v>
      </c>
      <c r="D177" s="8">
        <v>0</v>
      </c>
      <c r="E177" s="62">
        <v>700000</v>
      </c>
      <c r="F177" s="67">
        <v>0</v>
      </c>
      <c r="G177" s="8">
        <v>0</v>
      </c>
      <c r="H177" s="8">
        <v>0</v>
      </c>
      <c r="I177" s="14">
        <v>13747</v>
      </c>
      <c r="J177" s="8">
        <v>0</v>
      </c>
      <c r="K177" s="8">
        <v>0</v>
      </c>
      <c r="L177" s="14">
        <v>426900.74</v>
      </c>
      <c r="M177" s="14">
        <v>179360</v>
      </c>
      <c r="N177" s="14"/>
      <c r="O177" s="14">
        <v>47480.25</v>
      </c>
      <c r="P177" s="8">
        <v>0</v>
      </c>
      <c r="Q177" s="73">
        <f t="shared" si="3"/>
        <v>667487.99</v>
      </c>
    </row>
    <row r="178" spans="1:17" s="30" customFormat="1" x14ac:dyDescent="0.2">
      <c r="A178" s="1" t="s">
        <v>317</v>
      </c>
      <c r="B178" s="1" t="s">
        <v>318</v>
      </c>
      <c r="C178" s="8">
        <v>0</v>
      </c>
      <c r="D178" s="8">
        <v>0</v>
      </c>
      <c r="E178" s="62">
        <v>300000</v>
      </c>
      <c r="F178" s="67">
        <v>0</v>
      </c>
      <c r="G178" s="8">
        <v>0</v>
      </c>
      <c r="H178" s="8">
        <v>0</v>
      </c>
      <c r="I178" s="14"/>
      <c r="J178" s="14">
        <v>85119.3</v>
      </c>
      <c r="K178" s="8">
        <v>0</v>
      </c>
      <c r="L178" s="14">
        <v>14160</v>
      </c>
      <c r="M178" s="14">
        <v>0</v>
      </c>
      <c r="N178" s="14"/>
      <c r="O178" s="14"/>
      <c r="P178" s="8">
        <v>0</v>
      </c>
      <c r="Q178" s="73">
        <f t="shared" si="3"/>
        <v>99279.3</v>
      </c>
    </row>
    <row r="179" spans="1:17" s="30" customFormat="1" ht="28.5" x14ac:dyDescent="0.2">
      <c r="A179" s="1" t="s">
        <v>319</v>
      </c>
      <c r="B179" s="1" t="s">
        <v>320</v>
      </c>
      <c r="C179" s="8">
        <v>0</v>
      </c>
      <c r="D179" s="8">
        <v>0</v>
      </c>
      <c r="E179" s="62">
        <v>1200000</v>
      </c>
      <c r="F179" s="67">
        <v>0</v>
      </c>
      <c r="G179" s="8">
        <v>0</v>
      </c>
      <c r="H179" s="8">
        <v>0</v>
      </c>
      <c r="I179" s="14">
        <v>97534.92</v>
      </c>
      <c r="J179" s="8">
        <v>0</v>
      </c>
      <c r="K179" s="8">
        <v>0</v>
      </c>
      <c r="L179" s="14">
        <v>37170</v>
      </c>
      <c r="M179" s="14">
        <v>132868</v>
      </c>
      <c r="N179" s="14">
        <v>88727.74</v>
      </c>
      <c r="O179" s="14">
        <v>18758.46</v>
      </c>
      <c r="P179" s="8">
        <v>0</v>
      </c>
      <c r="Q179" s="73">
        <f t="shared" si="3"/>
        <v>375059.12</v>
      </c>
    </row>
    <row r="180" spans="1:17" s="30" customFormat="1" x14ac:dyDescent="0.2">
      <c r="A180" s="1" t="s">
        <v>321</v>
      </c>
      <c r="B180" s="1" t="s">
        <v>322</v>
      </c>
      <c r="C180" s="8">
        <v>0</v>
      </c>
      <c r="D180" s="8">
        <v>0</v>
      </c>
      <c r="E180" s="62">
        <v>700000</v>
      </c>
      <c r="F180" s="67">
        <v>0</v>
      </c>
      <c r="G180" s="8">
        <v>0</v>
      </c>
      <c r="H180" s="8">
        <v>0</v>
      </c>
      <c r="I180" s="14">
        <v>2068.1999999999998</v>
      </c>
      <c r="J180" s="8">
        <v>0</v>
      </c>
      <c r="K180" s="8">
        <v>0</v>
      </c>
      <c r="L180" s="14">
        <v>0</v>
      </c>
      <c r="M180" s="14">
        <v>0</v>
      </c>
      <c r="N180" s="14">
        <v>88727.74</v>
      </c>
      <c r="O180" s="14"/>
      <c r="P180" s="8">
        <v>0</v>
      </c>
      <c r="Q180" s="73">
        <f t="shared" si="3"/>
        <v>90795.94</v>
      </c>
    </row>
    <row r="181" spans="1:17" s="30" customFormat="1" x14ac:dyDescent="0.2">
      <c r="A181" s="1" t="s">
        <v>323</v>
      </c>
      <c r="B181" s="1" t="s">
        <v>324</v>
      </c>
      <c r="C181" s="8">
        <v>0</v>
      </c>
      <c r="D181" s="8">
        <v>0</v>
      </c>
      <c r="E181" s="62">
        <v>500000</v>
      </c>
      <c r="F181" s="67">
        <v>0</v>
      </c>
      <c r="G181" s="8">
        <v>0</v>
      </c>
      <c r="H181" s="8">
        <v>0</v>
      </c>
      <c r="I181" s="14">
        <v>95466.72</v>
      </c>
      <c r="J181" s="8">
        <v>0</v>
      </c>
      <c r="K181" s="8">
        <v>0</v>
      </c>
      <c r="L181" s="14">
        <v>37170</v>
      </c>
      <c r="M181" s="14">
        <v>132868</v>
      </c>
      <c r="N181" s="14"/>
      <c r="O181" s="14">
        <v>18758.46</v>
      </c>
      <c r="P181" s="8">
        <v>0</v>
      </c>
      <c r="Q181" s="73">
        <f t="shared" si="3"/>
        <v>284263.18</v>
      </c>
    </row>
    <row r="182" spans="1:17" s="21" customFormat="1" x14ac:dyDescent="0.2">
      <c r="A182" s="18">
        <v>2.4</v>
      </c>
      <c r="B182" s="18" t="s">
        <v>406</v>
      </c>
      <c r="C182" s="55">
        <v>0</v>
      </c>
      <c r="D182" s="59"/>
      <c r="E182" s="60">
        <v>4220000</v>
      </c>
      <c r="F182" s="60"/>
      <c r="G182" s="19"/>
      <c r="H182" s="19">
        <v>25000</v>
      </c>
      <c r="I182" s="20">
        <v>276211.90000000002</v>
      </c>
      <c r="J182" s="20">
        <v>60000</v>
      </c>
      <c r="K182" s="20">
        <v>413000.55</v>
      </c>
      <c r="L182" s="20">
        <v>233099.4</v>
      </c>
      <c r="M182" s="20">
        <v>483119.62</v>
      </c>
      <c r="N182" s="20">
        <v>302200</v>
      </c>
      <c r="O182" s="20"/>
      <c r="P182" s="20">
        <v>330750.01</v>
      </c>
      <c r="Q182" s="74">
        <f t="shared" si="3"/>
        <v>2123381.48</v>
      </c>
    </row>
    <row r="183" spans="1:17" s="30" customFormat="1" ht="28.5" x14ac:dyDescent="0.2">
      <c r="A183" s="1" t="s">
        <v>325</v>
      </c>
      <c r="B183" s="1" t="s">
        <v>326</v>
      </c>
      <c r="C183" s="8">
        <v>0</v>
      </c>
      <c r="D183" s="8">
        <v>0</v>
      </c>
      <c r="E183" s="62">
        <v>4200000</v>
      </c>
      <c r="F183" s="67">
        <v>0</v>
      </c>
      <c r="G183" s="8">
        <v>0</v>
      </c>
      <c r="H183" s="4">
        <v>25000</v>
      </c>
      <c r="I183" s="16">
        <v>276211.90000000002</v>
      </c>
      <c r="J183" s="16">
        <v>60000</v>
      </c>
      <c r="K183" s="16">
        <v>413000.55</v>
      </c>
      <c r="L183" s="16">
        <v>233099.4</v>
      </c>
      <c r="M183" s="16">
        <v>483119.62</v>
      </c>
      <c r="N183" s="16">
        <v>302200</v>
      </c>
      <c r="O183" s="8">
        <v>0</v>
      </c>
      <c r="P183" s="14">
        <v>330750.01</v>
      </c>
      <c r="Q183" s="73">
        <f t="shared" si="3"/>
        <v>2123381.48</v>
      </c>
    </row>
    <row r="184" spans="1:17" s="30" customFormat="1" x14ac:dyDescent="0.2">
      <c r="A184" s="1" t="s">
        <v>327</v>
      </c>
      <c r="B184" s="1" t="s">
        <v>328</v>
      </c>
      <c r="C184" s="8">
        <v>0</v>
      </c>
      <c r="D184" s="8">
        <v>0</v>
      </c>
      <c r="E184" s="62">
        <v>100000</v>
      </c>
      <c r="F184" s="67">
        <v>0</v>
      </c>
      <c r="G184" s="8">
        <v>0</v>
      </c>
      <c r="H184" s="8">
        <v>0</v>
      </c>
      <c r="I184" s="8">
        <v>0</v>
      </c>
      <c r="J184" s="14">
        <v>60000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73">
        <f t="shared" si="3"/>
        <v>60000</v>
      </c>
    </row>
    <row r="185" spans="1:17" s="30" customFormat="1" ht="28.5" x14ac:dyDescent="0.2">
      <c r="A185" s="1" t="s">
        <v>329</v>
      </c>
      <c r="B185" s="1" t="s">
        <v>330</v>
      </c>
      <c r="C185" s="8">
        <v>0</v>
      </c>
      <c r="D185" s="8">
        <v>0</v>
      </c>
      <c r="E185" s="62">
        <v>100000</v>
      </c>
      <c r="F185" s="67">
        <v>0</v>
      </c>
      <c r="G185" s="8">
        <v>0</v>
      </c>
      <c r="H185" s="8">
        <v>0</v>
      </c>
      <c r="I185" s="8">
        <v>0</v>
      </c>
      <c r="J185" s="8">
        <v>60000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73">
        <f t="shared" si="3"/>
        <v>60000</v>
      </c>
    </row>
    <row r="186" spans="1:17" s="30" customFormat="1" x14ac:dyDescent="0.2">
      <c r="A186" s="1" t="s">
        <v>444</v>
      </c>
      <c r="B186" s="1" t="s">
        <v>446</v>
      </c>
      <c r="C186" s="8">
        <v>0</v>
      </c>
      <c r="D186" s="8">
        <v>0</v>
      </c>
      <c r="E186" s="67">
        <v>0</v>
      </c>
      <c r="F186" s="62">
        <v>350000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14">
        <v>350000</v>
      </c>
      <c r="N186" s="8">
        <v>0</v>
      </c>
      <c r="O186" s="8">
        <v>0</v>
      </c>
      <c r="P186" s="8">
        <v>0</v>
      </c>
      <c r="Q186" s="73">
        <f t="shared" si="3"/>
        <v>350000</v>
      </c>
    </row>
    <row r="187" spans="1:17" s="30" customFormat="1" x14ac:dyDescent="0.2">
      <c r="A187" s="1" t="s">
        <v>445</v>
      </c>
      <c r="B187" s="1" t="s">
        <v>446</v>
      </c>
      <c r="C187" s="8">
        <v>0</v>
      </c>
      <c r="D187" s="8">
        <v>0</v>
      </c>
      <c r="E187" s="67">
        <v>0</v>
      </c>
      <c r="F187" s="62">
        <v>350000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14">
        <v>350000</v>
      </c>
      <c r="N187" s="8">
        <v>0</v>
      </c>
      <c r="O187" s="8">
        <v>0</v>
      </c>
      <c r="P187" s="8">
        <v>0</v>
      </c>
      <c r="Q187" s="73">
        <f t="shared" si="3"/>
        <v>350000</v>
      </c>
    </row>
    <row r="188" spans="1:17" s="30" customFormat="1" x14ac:dyDescent="0.2">
      <c r="A188" s="1" t="s">
        <v>331</v>
      </c>
      <c r="B188" s="1" t="s">
        <v>332</v>
      </c>
      <c r="C188" s="8">
        <v>0</v>
      </c>
      <c r="D188" s="8">
        <v>0</v>
      </c>
      <c r="E188" s="62">
        <v>4000000</v>
      </c>
      <c r="F188" s="62">
        <v>-350000</v>
      </c>
      <c r="G188" s="8">
        <v>0</v>
      </c>
      <c r="H188" s="8">
        <v>0</v>
      </c>
      <c r="I188" s="14">
        <v>253599.99</v>
      </c>
      <c r="J188" s="8">
        <v>0</v>
      </c>
      <c r="K188" s="14">
        <v>320000</v>
      </c>
      <c r="L188" s="14">
        <v>233099.4</v>
      </c>
      <c r="M188" s="14">
        <v>120056.86</v>
      </c>
      <c r="N188" s="14">
        <v>277200</v>
      </c>
      <c r="O188" s="8">
        <v>0</v>
      </c>
      <c r="P188" s="14">
        <v>330750.01</v>
      </c>
      <c r="Q188" s="73">
        <f t="shared" si="3"/>
        <v>1534706.26</v>
      </c>
    </row>
    <row r="189" spans="1:17" s="30" customFormat="1" x14ac:dyDescent="0.2">
      <c r="A189" s="1" t="s">
        <v>333</v>
      </c>
      <c r="B189" s="1" t="s">
        <v>334</v>
      </c>
      <c r="C189" s="8">
        <v>0</v>
      </c>
      <c r="D189" s="8">
        <v>0</v>
      </c>
      <c r="E189" s="62">
        <v>2500000</v>
      </c>
      <c r="F189" s="62">
        <v>-350000</v>
      </c>
      <c r="G189" s="8">
        <v>0</v>
      </c>
      <c r="H189" s="8">
        <v>0</v>
      </c>
      <c r="I189" s="14">
        <v>188485.71</v>
      </c>
      <c r="J189" s="8">
        <v>0</v>
      </c>
      <c r="K189" s="14">
        <v>320000</v>
      </c>
      <c r="L189" s="14">
        <v>233099.4</v>
      </c>
      <c r="M189" s="14">
        <v>0</v>
      </c>
      <c r="N189" s="14">
        <v>277200</v>
      </c>
      <c r="O189" s="8">
        <v>0</v>
      </c>
      <c r="P189" s="14">
        <v>330750.01</v>
      </c>
      <c r="Q189" s="73">
        <f t="shared" si="3"/>
        <v>1349535.12</v>
      </c>
    </row>
    <row r="190" spans="1:17" s="30" customFormat="1" x14ac:dyDescent="0.2">
      <c r="A190" s="1" t="s">
        <v>335</v>
      </c>
      <c r="B190" s="1" t="s">
        <v>336</v>
      </c>
      <c r="C190" s="8">
        <v>0</v>
      </c>
      <c r="D190" s="8">
        <v>0</v>
      </c>
      <c r="E190" s="62">
        <v>1500000</v>
      </c>
      <c r="F190" s="67">
        <v>0</v>
      </c>
      <c r="G190" s="8">
        <v>0</v>
      </c>
      <c r="H190" s="8">
        <v>0</v>
      </c>
      <c r="I190" s="14">
        <v>65114.28</v>
      </c>
      <c r="J190" s="8">
        <v>0</v>
      </c>
      <c r="K190" s="8">
        <v>0</v>
      </c>
      <c r="L190" s="8">
        <v>0</v>
      </c>
      <c r="M190" s="14">
        <v>120056.86</v>
      </c>
      <c r="N190" s="14"/>
      <c r="O190" s="8">
        <v>0</v>
      </c>
      <c r="P190" s="8">
        <v>0</v>
      </c>
      <c r="Q190" s="73">
        <f t="shared" si="3"/>
        <v>185171.14</v>
      </c>
    </row>
    <row r="191" spans="1:17" s="30" customFormat="1" ht="28.5" x14ac:dyDescent="0.2">
      <c r="A191" s="1" t="s">
        <v>337</v>
      </c>
      <c r="B191" s="1" t="s">
        <v>338</v>
      </c>
      <c r="C191" s="8">
        <v>0</v>
      </c>
      <c r="D191" s="8">
        <v>0</v>
      </c>
      <c r="E191" s="62">
        <v>100000</v>
      </c>
      <c r="F191" s="67">
        <v>0</v>
      </c>
      <c r="G191" s="8">
        <v>0</v>
      </c>
      <c r="H191" s="4">
        <v>25000</v>
      </c>
      <c r="I191" s="17">
        <v>22611.91</v>
      </c>
      <c r="J191" s="8">
        <v>0</v>
      </c>
      <c r="K191" s="14">
        <v>93000.55</v>
      </c>
      <c r="L191" s="8">
        <v>0</v>
      </c>
      <c r="M191" s="14">
        <v>13062.76</v>
      </c>
      <c r="N191" s="14">
        <v>25000</v>
      </c>
      <c r="O191" s="8">
        <v>0</v>
      </c>
      <c r="P191" s="8">
        <v>0</v>
      </c>
      <c r="Q191" s="73">
        <f t="shared" si="3"/>
        <v>178675.22000000003</v>
      </c>
    </row>
    <row r="192" spans="1:17" s="30" customFormat="1" ht="28.5" x14ac:dyDescent="0.2">
      <c r="A192" s="1" t="s">
        <v>339</v>
      </c>
      <c r="B192" s="1" t="s">
        <v>340</v>
      </c>
      <c r="C192" s="8">
        <v>0</v>
      </c>
      <c r="D192" s="8">
        <v>0</v>
      </c>
      <c r="E192" s="62">
        <v>100000</v>
      </c>
      <c r="F192" s="67">
        <v>0</v>
      </c>
      <c r="G192" s="8">
        <v>0</v>
      </c>
      <c r="H192" s="4">
        <v>25000</v>
      </c>
      <c r="I192" s="16">
        <v>22611.91</v>
      </c>
      <c r="J192" s="8">
        <v>0</v>
      </c>
      <c r="K192" s="14">
        <v>93000.55</v>
      </c>
      <c r="L192" s="8">
        <v>0</v>
      </c>
      <c r="M192" s="14">
        <v>13062.76</v>
      </c>
      <c r="N192" s="14">
        <v>25000</v>
      </c>
      <c r="O192" s="8">
        <v>0</v>
      </c>
      <c r="P192" s="8">
        <v>0</v>
      </c>
      <c r="Q192" s="73">
        <f t="shared" si="3"/>
        <v>178675.22000000003</v>
      </c>
    </row>
    <row r="193" spans="1:17" s="30" customFormat="1" ht="28.5" x14ac:dyDescent="0.2">
      <c r="A193" s="1" t="s">
        <v>341</v>
      </c>
      <c r="B193" s="1" t="s">
        <v>342</v>
      </c>
      <c r="C193" s="8">
        <v>0</v>
      </c>
      <c r="D193" s="8">
        <v>0</v>
      </c>
      <c r="E193" s="62">
        <v>20000</v>
      </c>
      <c r="F193" s="67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73">
        <f t="shared" si="3"/>
        <v>0</v>
      </c>
    </row>
    <row r="194" spans="1:17" s="30" customFormat="1" ht="28.5" x14ac:dyDescent="0.2">
      <c r="A194" s="1" t="s">
        <v>343</v>
      </c>
      <c r="B194" s="1" t="s">
        <v>344</v>
      </c>
      <c r="C194" s="8">
        <v>0</v>
      </c>
      <c r="D194" s="8">
        <v>0</v>
      </c>
      <c r="E194" s="66">
        <v>20000</v>
      </c>
      <c r="F194" s="67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73">
        <f t="shared" ref="Q194:Q237" si="4">SUM(G194:P194)</f>
        <v>0</v>
      </c>
    </row>
    <row r="195" spans="1:17" s="30" customFormat="1" ht="28.5" x14ac:dyDescent="0.2">
      <c r="A195" s="1" t="s">
        <v>345</v>
      </c>
      <c r="B195" s="1" t="s">
        <v>346</v>
      </c>
      <c r="C195" s="8">
        <v>0</v>
      </c>
      <c r="D195" s="8">
        <v>0</v>
      </c>
      <c r="E195" s="66">
        <v>20000</v>
      </c>
      <c r="F195" s="67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73">
        <f t="shared" si="4"/>
        <v>0</v>
      </c>
    </row>
    <row r="196" spans="1:17" s="30" customFormat="1" ht="28.5" x14ac:dyDescent="0.2">
      <c r="A196" s="1" t="s">
        <v>347</v>
      </c>
      <c r="B196" s="1" t="s">
        <v>346</v>
      </c>
      <c r="C196" s="8">
        <v>0</v>
      </c>
      <c r="D196" s="8">
        <v>0</v>
      </c>
      <c r="E196" s="66">
        <v>20000</v>
      </c>
      <c r="F196" s="67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73">
        <f t="shared" si="4"/>
        <v>0</v>
      </c>
    </row>
    <row r="197" spans="1:17" s="21" customFormat="1" ht="30" x14ac:dyDescent="0.2">
      <c r="A197" s="18">
        <v>2.6</v>
      </c>
      <c r="B197" s="18" t="s">
        <v>407</v>
      </c>
      <c r="C197" s="59"/>
      <c r="D197" s="59"/>
      <c r="E197" s="60">
        <v>29721180</v>
      </c>
      <c r="F197" s="60"/>
      <c r="G197" s="19"/>
      <c r="H197" s="19">
        <v>15849.48</v>
      </c>
      <c r="I197" s="20">
        <v>2202149.42</v>
      </c>
      <c r="J197" s="55">
        <v>0</v>
      </c>
      <c r="K197" s="70">
        <v>336300</v>
      </c>
      <c r="L197" s="70">
        <v>9281923.8699999992</v>
      </c>
      <c r="M197" s="70">
        <v>1492559.23</v>
      </c>
      <c r="N197" s="70">
        <v>1144000</v>
      </c>
      <c r="O197" s="70">
        <v>8785.1</v>
      </c>
      <c r="P197" s="70"/>
      <c r="Q197" s="74">
        <f t="shared" si="4"/>
        <v>14481567.1</v>
      </c>
    </row>
    <row r="198" spans="1:17" s="30" customFormat="1" x14ac:dyDescent="0.2">
      <c r="A198" s="1" t="s">
        <v>348</v>
      </c>
      <c r="B198" s="1" t="s">
        <v>349</v>
      </c>
      <c r="C198" s="8">
        <v>0</v>
      </c>
      <c r="D198" s="65">
        <v>11736480</v>
      </c>
      <c r="E198" s="66">
        <v>21521180</v>
      </c>
      <c r="F198" s="62">
        <v>13913604.34</v>
      </c>
      <c r="G198" s="8">
        <v>0</v>
      </c>
      <c r="H198" s="4">
        <v>15849.48</v>
      </c>
      <c r="I198" s="16">
        <v>1457269.56</v>
      </c>
      <c r="J198" s="8">
        <v>0</v>
      </c>
      <c r="K198" s="8">
        <v>0</v>
      </c>
      <c r="L198" s="14">
        <v>8585669.3900000006</v>
      </c>
      <c r="M198" s="14">
        <v>354672.6</v>
      </c>
      <c r="N198" s="8">
        <v>0</v>
      </c>
      <c r="O198" s="8">
        <v>0</v>
      </c>
      <c r="P198" s="8">
        <v>0</v>
      </c>
      <c r="Q198" s="73">
        <f t="shared" si="4"/>
        <v>10413461.029999999</v>
      </c>
    </row>
    <row r="199" spans="1:17" s="30" customFormat="1" x14ac:dyDescent="0.2">
      <c r="A199" s="1" t="s">
        <v>350</v>
      </c>
      <c r="B199" s="1" t="s">
        <v>351</v>
      </c>
      <c r="C199" s="8">
        <v>0</v>
      </c>
      <c r="D199" s="8">
        <v>0</v>
      </c>
      <c r="E199" s="66">
        <v>3000000</v>
      </c>
      <c r="F199" s="62">
        <v>3807807.83</v>
      </c>
      <c r="G199" s="8">
        <v>0</v>
      </c>
      <c r="H199" s="4">
        <v>15849.48</v>
      </c>
      <c r="I199" s="16">
        <v>24600</v>
      </c>
      <c r="J199" s="8">
        <v>0</v>
      </c>
      <c r="K199" s="8">
        <v>0</v>
      </c>
      <c r="L199" s="14">
        <v>2743788.2</v>
      </c>
      <c r="M199" s="14">
        <v>254101.2</v>
      </c>
      <c r="N199" s="8">
        <v>0</v>
      </c>
      <c r="O199" s="8">
        <v>0</v>
      </c>
      <c r="P199" s="8">
        <v>0</v>
      </c>
      <c r="Q199" s="73">
        <f t="shared" si="4"/>
        <v>3038338.8800000004</v>
      </c>
    </row>
    <row r="200" spans="1:17" s="30" customFormat="1" x14ac:dyDescent="0.2">
      <c r="A200" s="1" t="s">
        <v>352</v>
      </c>
      <c r="B200" s="1" t="s">
        <v>353</v>
      </c>
      <c r="C200" s="8">
        <v>0</v>
      </c>
      <c r="D200" s="8">
        <v>0</v>
      </c>
      <c r="E200" s="66">
        <v>3000000</v>
      </c>
      <c r="F200" s="62">
        <v>3807807.83</v>
      </c>
      <c r="G200" s="8">
        <v>0</v>
      </c>
      <c r="H200" s="4">
        <v>15849.48</v>
      </c>
      <c r="I200" s="16">
        <v>24600</v>
      </c>
      <c r="J200" s="8">
        <v>0</v>
      </c>
      <c r="K200" s="8">
        <v>0</v>
      </c>
      <c r="L200" s="14">
        <v>2743788.2</v>
      </c>
      <c r="M200" s="14">
        <v>254101.2</v>
      </c>
      <c r="N200" s="8">
        <v>0</v>
      </c>
      <c r="O200" s="8">
        <v>0</v>
      </c>
      <c r="P200" s="8">
        <v>0</v>
      </c>
      <c r="Q200" s="73">
        <f t="shared" si="4"/>
        <v>3038338.8800000004</v>
      </c>
    </row>
    <row r="201" spans="1:17" s="30" customFormat="1" x14ac:dyDescent="0.2">
      <c r="A201" s="1" t="s">
        <v>354</v>
      </c>
      <c r="B201" s="1" t="s">
        <v>355</v>
      </c>
      <c r="C201" s="8">
        <v>0</v>
      </c>
      <c r="D201" s="8">
        <v>0</v>
      </c>
      <c r="E201" s="66">
        <v>2000000</v>
      </c>
      <c r="F201" s="67">
        <v>0</v>
      </c>
      <c r="G201" s="8">
        <v>0</v>
      </c>
      <c r="H201" s="8">
        <v>0</v>
      </c>
      <c r="I201" s="14"/>
      <c r="J201" s="8">
        <v>0</v>
      </c>
      <c r="K201" s="8">
        <v>0</v>
      </c>
      <c r="L201" s="14">
        <v>1123950</v>
      </c>
      <c r="M201" s="8">
        <v>0</v>
      </c>
      <c r="N201" s="8">
        <v>0</v>
      </c>
      <c r="O201" s="8">
        <v>0</v>
      </c>
      <c r="P201" s="8">
        <v>0</v>
      </c>
      <c r="Q201" s="73">
        <f t="shared" si="4"/>
        <v>1123950</v>
      </c>
    </row>
    <row r="202" spans="1:17" s="30" customFormat="1" x14ac:dyDescent="0.2">
      <c r="A202" s="1" t="s">
        <v>356</v>
      </c>
      <c r="B202" s="1" t="s">
        <v>355</v>
      </c>
      <c r="C202" s="8">
        <v>0</v>
      </c>
      <c r="D202" s="8">
        <v>0</v>
      </c>
      <c r="E202" s="66">
        <v>2000000</v>
      </c>
      <c r="F202" s="67">
        <v>0</v>
      </c>
      <c r="G202" s="8">
        <v>0</v>
      </c>
      <c r="H202" s="8">
        <v>0</v>
      </c>
      <c r="I202" s="14"/>
      <c r="J202" s="8">
        <v>0</v>
      </c>
      <c r="K202" s="8">
        <v>0</v>
      </c>
      <c r="L202" s="14">
        <v>1123950</v>
      </c>
      <c r="M202" s="8">
        <v>0</v>
      </c>
      <c r="N202" s="8">
        <v>0</v>
      </c>
      <c r="O202" s="8">
        <v>0</v>
      </c>
      <c r="P202" s="8">
        <v>0</v>
      </c>
      <c r="Q202" s="73">
        <f t="shared" si="4"/>
        <v>1123950</v>
      </c>
    </row>
    <row r="203" spans="1:17" s="30" customFormat="1" ht="28.5" x14ac:dyDescent="0.2">
      <c r="A203" s="1" t="s">
        <v>357</v>
      </c>
      <c r="B203" s="1" t="s">
        <v>358</v>
      </c>
      <c r="C203" s="8">
        <v>0</v>
      </c>
      <c r="D203" s="65">
        <v>11736480</v>
      </c>
      <c r="E203" s="66">
        <v>15521180</v>
      </c>
      <c r="F203" s="62">
        <v>13913604.34</v>
      </c>
      <c r="G203" s="8">
        <v>0</v>
      </c>
      <c r="H203" s="8">
        <v>0</v>
      </c>
      <c r="I203" s="14">
        <v>1432669.56</v>
      </c>
      <c r="J203" s="8">
        <v>0</v>
      </c>
      <c r="K203" s="8">
        <v>0</v>
      </c>
      <c r="L203" s="14">
        <v>4632114.78</v>
      </c>
      <c r="M203" s="8">
        <v>0</v>
      </c>
      <c r="N203" s="8">
        <v>0</v>
      </c>
      <c r="O203" s="8">
        <v>0</v>
      </c>
      <c r="P203" s="8">
        <v>0</v>
      </c>
      <c r="Q203" s="73">
        <f t="shared" si="4"/>
        <v>6064784.3399999999</v>
      </c>
    </row>
    <row r="204" spans="1:17" s="30" customFormat="1" ht="28.5" x14ac:dyDescent="0.2">
      <c r="A204" s="1" t="s">
        <v>359</v>
      </c>
      <c r="B204" s="1" t="s">
        <v>360</v>
      </c>
      <c r="C204" s="8">
        <v>0</v>
      </c>
      <c r="D204" s="65">
        <v>11736480</v>
      </c>
      <c r="E204" s="66">
        <v>15521180</v>
      </c>
      <c r="F204" s="62">
        <v>13913604.34</v>
      </c>
      <c r="G204" s="8">
        <v>0</v>
      </c>
      <c r="H204" s="8">
        <v>0</v>
      </c>
      <c r="I204" s="14">
        <v>1432699.56</v>
      </c>
      <c r="J204" s="8">
        <v>0</v>
      </c>
      <c r="K204" s="8">
        <v>0</v>
      </c>
      <c r="L204" s="14">
        <v>4632114.78</v>
      </c>
      <c r="M204" s="8">
        <v>0</v>
      </c>
      <c r="N204" s="8">
        <v>0</v>
      </c>
      <c r="O204" s="8">
        <v>0</v>
      </c>
      <c r="P204" s="8">
        <v>0</v>
      </c>
      <c r="Q204" s="73">
        <f t="shared" si="4"/>
        <v>6064814.3399999999</v>
      </c>
    </row>
    <row r="205" spans="1:17" s="30" customFormat="1" x14ac:dyDescent="0.2">
      <c r="A205" s="1" t="s">
        <v>361</v>
      </c>
      <c r="B205" s="1" t="s">
        <v>362</v>
      </c>
      <c r="C205" s="8">
        <v>0</v>
      </c>
      <c r="D205" s="8">
        <v>0</v>
      </c>
      <c r="E205" s="66">
        <v>1000000</v>
      </c>
      <c r="F205" s="67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14">
        <v>85816.4</v>
      </c>
      <c r="M205" s="14">
        <v>100571.4</v>
      </c>
      <c r="N205" s="8">
        <v>0</v>
      </c>
      <c r="O205" s="8">
        <v>0</v>
      </c>
      <c r="P205" s="8">
        <v>0</v>
      </c>
      <c r="Q205" s="73">
        <f t="shared" si="4"/>
        <v>186387.8</v>
      </c>
    </row>
    <row r="206" spans="1:17" s="30" customFormat="1" x14ac:dyDescent="0.2">
      <c r="A206" s="1" t="s">
        <v>363</v>
      </c>
      <c r="B206" s="1" t="s">
        <v>364</v>
      </c>
      <c r="C206" s="8">
        <v>0</v>
      </c>
      <c r="D206" s="8">
        <v>0</v>
      </c>
      <c r="E206" s="68">
        <v>1000000</v>
      </c>
      <c r="F206" s="66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14">
        <v>85816.4</v>
      </c>
      <c r="M206" s="14">
        <v>100571.4</v>
      </c>
      <c r="N206" s="8">
        <v>0</v>
      </c>
      <c r="O206" s="8">
        <v>0</v>
      </c>
      <c r="P206" s="8">
        <v>0</v>
      </c>
      <c r="Q206" s="73">
        <f t="shared" si="4"/>
        <v>186387.8</v>
      </c>
    </row>
    <row r="207" spans="1:17" s="30" customFormat="1" ht="42.75" x14ac:dyDescent="0.2">
      <c r="A207" s="1" t="s">
        <v>365</v>
      </c>
      <c r="B207" s="1" t="s">
        <v>366</v>
      </c>
      <c r="C207" s="8">
        <v>0</v>
      </c>
      <c r="D207" s="8">
        <v>0</v>
      </c>
      <c r="E207" s="68">
        <v>2000000</v>
      </c>
      <c r="F207" s="66">
        <v>-1933035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14">
        <v>66965</v>
      </c>
      <c r="M207" s="8">
        <v>0</v>
      </c>
      <c r="N207" s="8">
        <v>0</v>
      </c>
      <c r="O207" s="8">
        <v>0</v>
      </c>
      <c r="P207" s="8">
        <v>0</v>
      </c>
      <c r="Q207" s="73">
        <f t="shared" si="4"/>
        <v>66965</v>
      </c>
    </row>
    <row r="208" spans="1:17" s="30" customFormat="1" x14ac:dyDescent="0.2">
      <c r="A208" s="1" t="s">
        <v>367</v>
      </c>
      <c r="B208" s="1" t="s">
        <v>368</v>
      </c>
      <c r="C208" s="8">
        <v>0</v>
      </c>
      <c r="D208" s="8">
        <v>0</v>
      </c>
      <c r="E208" s="68">
        <v>2000000</v>
      </c>
      <c r="F208" s="66">
        <v>-1933035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14">
        <v>66965</v>
      </c>
      <c r="M208" s="8">
        <v>0</v>
      </c>
      <c r="N208" s="8">
        <v>0</v>
      </c>
      <c r="O208" s="8">
        <v>0</v>
      </c>
      <c r="P208" s="8">
        <v>0</v>
      </c>
      <c r="Q208" s="73">
        <f t="shared" si="4"/>
        <v>66965</v>
      </c>
    </row>
    <row r="209" spans="1:25" s="30" customFormat="1" x14ac:dyDescent="0.2">
      <c r="A209" s="1" t="s">
        <v>369</v>
      </c>
      <c r="B209" s="1" t="s">
        <v>370</v>
      </c>
      <c r="C209" s="8">
        <v>0</v>
      </c>
      <c r="D209" s="8">
        <v>0</v>
      </c>
      <c r="E209" s="68">
        <v>2000000</v>
      </c>
      <c r="F209" s="66">
        <v>-1933035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14">
        <v>66965</v>
      </c>
      <c r="M209" s="8">
        <v>0</v>
      </c>
      <c r="N209" s="8">
        <v>0</v>
      </c>
      <c r="O209" s="8">
        <v>0</v>
      </c>
      <c r="P209" s="8">
        <v>0</v>
      </c>
      <c r="Q209" s="73">
        <f t="shared" si="4"/>
        <v>66965</v>
      </c>
    </row>
    <row r="210" spans="1:25" s="30" customFormat="1" ht="28.5" x14ac:dyDescent="0.2">
      <c r="A210" s="1" t="s">
        <v>419</v>
      </c>
      <c r="B210" s="1" t="s">
        <v>420</v>
      </c>
      <c r="C210" s="8">
        <v>0</v>
      </c>
      <c r="D210" s="8">
        <v>0</v>
      </c>
      <c r="E210" s="67">
        <v>0</v>
      </c>
      <c r="F210" s="62">
        <v>190120</v>
      </c>
      <c r="G210" s="8">
        <v>0</v>
      </c>
      <c r="H210" s="8">
        <v>0</v>
      </c>
      <c r="I210" s="14">
        <v>190120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73">
        <f t="shared" si="4"/>
        <v>190120</v>
      </c>
    </row>
    <row r="211" spans="1:25" s="30" customFormat="1" x14ac:dyDescent="0.2">
      <c r="A211" s="1" t="s">
        <v>421</v>
      </c>
      <c r="B211" s="1" t="s">
        <v>422</v>
      </c>
      <c r="C211" s="8">
        <v>0</v>
      </c>
      <c r="D211" s="8">
        <v>0</v>
      </c>
      <c r="E211" s="67">
        <v>0</v>
      </c>
      <c r="F211" s="62">
        <v>190120</v>
      </c>
      <c r="G211" s="8">
        <v>0</v>
      </c>
      <c r="H211" s="8">
        <v>0</v>
      </c>
      <c r="I211" s="14">
        <v>190120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73">
        <f t="shared" si="4"/>
        <v>190120</v>
      </c>
    </row>
    <row r="212" spans="1:25" s="30" customFormat="1" x14ac:dyDescent="0.2">
      <c r="A212" s="1" t="s">
        <v>423</v>
      </c>
      <c r="B212" s="1" t="s">
        <v>422</v>
      </c>
      <c r="C212" s="8">
        <v>0</v>
      </c>
      <c r="D212" s="8">
        <v>0</v>
      </c>
      <c r="E212" s="67">
        <v>0</v>
      </c>
      <c r="F212" s="62">
        <v>190120</v>
      </c>
      <c r="G212" s="8">
        <v>0</v>
      </c>
      <c r="H212" s="8">
        <v>0</v>
      </c>
      <c r="I212" s="14">
        <v>190120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73">
        <f t="shared" si="4"/>
        <v>190120</v>
      </c>
    </row>
    <row r="213" spans="1:25" s="30" customFormat="1" ht="42.75" x14ac:dyDescent="0.2">
      <c r="A213" s="1" t="s">
        <v>371</v>
      </c>
      <c r="B213" s="1" t="s">
        <v>404</v>
      </c>
      <c r="C213" s="8">
        <v>0</v>
      </c>
      <c r="D213" s="8">
        <v>0</v>
      </c>
      <c r="E213" s="68">
        <v>1000000</v>
      </c>
      <c r="F213" s="62">
        <v>-1000000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14">
        <v>126025</v>
      </c>
      <c r="M213" s="8">
        <v>0</v>
      </c>
      <c r="N213" s="8">
        <v>0</v>
      </c>
      <c r="O213" s="8">
        <v>0</v>
      </c>
      <c r="P213" s="8">
        <v>0</v>
      </c>
      <c r="Q213" s="73">
        <f t="shared" si="4"/>
        <v>126025</v>
      </c>
    </row>
    <row r="214" spans="1:25" s="30" customFormat="1" x14ac:dyDescent="0.2">
      <c r="A214" s="1" t="s">
        <v>372</v>
      </c>
      <c r="B214" s="1" t="s">
        <v>373</v>
      </c>
      <c r="C214" s="8">
        <v>0</v>
      </c>
      <c r="D214" s="65">
        <v>3124520</v>
      </c>
      <c r="E214" s="66">
        <v>1000000</v>
      </c>
      <c r="F214" s="62">
        <v>-1000000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73">
        <f t="shared" si="4"/>
        <v>0</v>
      </c>
    </row>
    <row r="215" spans="1:25" s="30" customFormat="1" x14ac:dyDescent="0.2">
      <c r="A215" s="1" t="s">
        <v>374</v>
      </c>
      <c r="B215" s="1" t="s">
        <v>373</v>
      </c>
      <c r="C215" s="8">
        <v>0</v>
      </c>
      <c r="D215" s="65">
        <v>3124520</v>
      </c>
      <c r="E215" s="66">
        <v>1000000</v>
      </c>
      <c r="F215" s="62">
        <v>-1000000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73">
        <f t="shared" si="4"/>
        <v>0</v>
      </c>
    </row>
    <row r="216" spans="1:25" s="30" customFormat="1" x14ac:dyDescent="0.2">
      <c r="A216" s="1" t="s">
        <v>437</v>
      </c>
      <c r="B216" s="1" t="s">
        <v>439</v>
      </c>
      <c r="C216" s="8">
        <v>0</v>
      </c>
      <c r="D216" s="8">
        <v>0</v>
      </c>
      <c r="E216" s="67">
        <v>0</v>
      </c>
      <c r="F216" s="62">
        <v>126025</v>
      </c>
      <c r="G216" s="8"/>
      <c r="H216" s="8"/>
      <c r="I216" s="8"/>
      <c r="J216" s="8"/>
      <c r="K216" s="8">
        <v>0</v>
      </c>
      <c r="L216" s="14">
        <v>126025</v>
      </c>
      <c r="M216" s="8">
        <v>0</v>
      </c>
      <c r="N216" s="8">
        <v>0</v>
      </c>
      <c r="O216" s="8">
        <v>0</v>
      </c>
      <c r="P216" s="8">
        <v>0</v>
      </c>
      <c r="Q216" s="73">
        <f t="shared" si="4"/>
        <v>126025</v>
      </c>
    </row>
    <row r="217" spans="1:25" s="30" customFormat="1" x14ac:dyDescent="0.2">
      <c r="A217" s="1" t="s">
        <v>438</v>
      </c>
      <c r="B217" s="1" t="s">
        <v>439</v>
      </c>
      <c r="C217" s="8">
        <v>0</v>
      </c>
      <c r="D217" s="8">
        <v>0</v>
      </c>
      <c r="E217" s="67">
        <v>0</v>
      </c>
      <c r="F217" s="62">
        <v>126025</v>
      </c>
      <c r="G217" s="8"/>
      <c r="H217" s="8"/>
      <c r="I217" s="8"/>
      <c r="J217" s="8"/>
      <c r="K217" s="8">
        <v>0</v>
      </c>
      <c r="L217" s="14"/>
      <c r="M217" s="8">
        <v>0</v>
      </c>
      <c r="N217" s="8">
        <v>0</v>
      </c>
      <c r="O217" s="8">
        <v>0</v>
      </c>
      <c r="P217" s="8">
        <v>0</v>
      </c>
      <c r="Q217" s="73">
        <f t="shared" si="4"/>
        <v>0</v>
      </c>
    </row>
    <row r="218" spans="1:25" s="30" customFormat="1" ht="40.5" customHeight="1" x14ac:dyDescent="0.2">
      <c r="A218" s="1" t="s">
        <v>375</v>
      </c>
      <c r="B218" s="1" t="s">
        <v>376</v>
      </c>
      <c r="C218" s="8">
        <v>0</v>
      </c>
      <c r="D218" s="8">
        <v>0</v>
      </c>
      <c r="E218" s="66">
        <v>4000000</v>
      </c>
      <c r="F218" s="67">
        <v>0</v>
      </c>
      <c r="G218" s="8">
        <v>0</v>
      </c>
      <c r="H218" s="8">
        <v>0</v>
      </c>
      <c r="I218" s="8">
        <v>0</v>
      </c>
      <c r="J218" s="8">
        <v>0</v>
      </c>
      <c r="K218" s="8">
        <v>336300</v>
      </c>
      <c r="L218" s="14">
        <v>392614.71</v>
      </c>
      <c r="M218" s="14">
        <v>1137886.6299999999</v>
      </c>
      <c r="N218" s="14">
        <v>1144000</v>
      </c>
      <c r="O218" s="14">
        <v>8785.1</v>
      </c>
      <c r="P218" s="8">
        <v>0</v>
      </c>
      <c r="Q218" s="73">
        <f t="shared" si="4"/>
        <v>3019586.44</v>
      </c>
    </row>
    <row r="219" spans="1:25" s="30" customFormat="1" x14ac:dyDescent="0.2">
      <c r="A219" s="1" t="s">
        <v>377</v>
      </c>
      <c r="B219" s="1" t="s">
        <v>378</v>
      </c>
      <c r="C219" s="8">
        <v>0</v>
      </c>
      <c r="D219" s="8">
        <v>0</v>
      </c>
      <c r="E219" s="66">
        <v>200000</v>
      </c>
      <c r="F219" s="67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14">
        <v>37170</v>
      </c>
      <c r="M219" s="14">
        <v>27128.2</v>
      </c>
      <c r="N219" s="8">
        <v>0</v>
      </c>
      <c r="O219" s="8">
        <v>0</v>
      </c>
      <c r="P219" s="8">
        <v>0</v>
      </c>
      <c r="Q219" s="73">
        <f t="shared" si="4"/>
        <v>64298.2</v>
      </c>
    </row>
    <row r="220" spans="1:25" s="30" customFormat="1" x14ac:dyDescent="0.2">
      <c r="A220" s="1" t="s">
        <v>379</v>
      </c>
      <c r="B220" s="1" t="s">
        <v>378</v>
      </c>
      <c r="C220" s="8">
        <v>0</v>
      </c>
      <c r="D220" s="8">
        <v>0</v>
      </c>
      <c r="E220" s="66">
        <v>200000</v>
      </c>
      <c r="F220" s="67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14">
        <v>37170</v>
      </c>
      <c r="M220" s="14">
        <v>27128.2</v>
      </c>
      <c r="N220" s="8">
        <v>0</v>
      </c>
      <c r="O220" s="8">
        <v>0</v>
      </c>
      <c r="P220" s="8">
        <v>0</v>
      </c>
      <c r="Q220" s="73">
        <f t="shared" si="4"/>
        <v>64298.2</v>
      </c>
    </row>
    <row r="221" spans="1:25" s="30" customFormat="1" x14ac:dyDescent="0.2">
      <c r="A221" s="1" t="s">
        <v>380</v>
      </c>
      <c r="B221" s="1" t="s">
        <v>381</v>
      </c>
      <c r="C221" s="8">
        <v>0</v>
      </c>
      <c r="D221" s="8">
        <v>0</v>
      </c>
      <c r="E221" s="66">
        <v>2500000</v>
      </c>
      <c r="F221" s="62">
        <v>-656567.61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14">
        <v>0</v>
      </c>
      <c r="M221" s="14">
        <v>0</v>
      </c>
      <c r="N221" s="14">
        <v>1144000</v>
      </c>
      <c r="O221" s="8">
        <v>0</v>
      </c>
      <c r="P221" s="8">
        <v>0</v>
      </c>
      <c r="Q221" s="73">
        <f t="shared" si="4"/>
        <v>1144000</v>
      </c>
    </row>
    <row r="222" spans="1:25" s="30" customFormat="1" x14ac:dyDescent="0.2">
      <c r="A222" s="1" t="s">
        <v>382</v>
      </c>
      <c r="B222" s="1" t="s">
        <v>381</v>
      </c>
      <c r="C222" s="8">
        <v>0</v>
      </c>
      <c r="D222" s="8">
        <v>0</v>
      </c>
      <c r="E222" s="66">
        <v>2500000</v>
      </c>
      <c r="F222" s="62">
        <v>-656567.61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14"/>
      <c r="M222" s="14">
        <v>0</v>
      </c>
      <c r="N222" s="14">
        <v>1144000</v>
      </c>
      <c r="O222" s="8">
        <v>0</v>
      </c>
      <c r="P222" s="8">
        <v>0</v>
      </c>
      <c r="Q222" s="73">
        <f t="shared" si="4"/>
        <v>1144000</v>
      </c>
    </row>
    <row r="223" spans="1:25" s="30" customFormat="1" ht="28.5" x14ac:dyDescent="0.2">
      <c r="A223" s="1" t="s">
        <v>383</v>
      </c>
      <c r="B223" s="1" t="s">
        <v>384</v>
      </c>
      <c r="C223" s="8">
        <v>0</v>
      </c>
      <c r="D223" s="8">
        <v>0</v>
      </c>
      <c r="E223" s="66">
        <v>500000</v>
      </c>
      <c r="F223" s="67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14">
        <v>355444.71</v>
      </c>
      <c r="M223" s="14">
        <v>1110758.43</v>
      </c>
      <c r="N223" s="8">
        <v>0</v>
      </c>
      <c r="O223" s="8">
        <v>0</v>
      </c>
      <c r="P223" s="8">
        <v>0</v>
      </c>
      <c r="Q223" s="73">
        <f t="shared" si="4"/>
        <v>1466203.14</v>
      </c>
      <c r="R223" s="31"/>
      <c r="S223" s="31"/>
      <c r="T223" s="31"/>
      <c r="U223" s="31"/>
      <c r="V223" s="31"/>
      <c r="W223" s="31"/>
      <c r="X223" s="31"/>
      <c r="Y223" s="31"/>
    </row>
    <row r="224" spans="1:25" s="30" customFormat="1" ht="28.5" x14ac:dyDescent="0.2">
      <c r="A224" s="1" t="s">
        <v>385</v>
      </c>
      <c r="B224" s="1" t="s">
        <v>384</v>
      </c>
      <c r="C224" s="8">
        <v>0</v>
      </c>
      <c r="D224" s="8">
        <v>0</v>
      </c>
      <c r="E224" s="66">
        <v>500000</v>
      </c>
      <c r="F224" s="67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14">
        <v>355444.71</v>
      </c>
      <c r="M224" s="14">
        <v>1110758.43</v>
      </c>
      <c r="N224" s="8">
        <v>0</v>
      </c>
      <c r="O224" s="8">
        <v>0</v>
      </c>
      <c r="P224" s="8">
        <v>0</v>
      </c>
      <c r="Q224" s="73">
        <f t="shared" si="4"/>
        <v>1466203.14</v>
      </c>
      <c r="R224" s="31"/>
      <c r="S224" s="31"/>
      <c r="T224" s="31"/>
      <c r="U224" s="31"/>
      <c r="V224" s="31"/>
      <c r="W224" s="31"/>
      <c r="X224" s="31"/>
      <c r="Y224" s="31"/>
    </row>
    <row r="225" spans="1:25" s="30" customFormat="1" x14ac:dyDescent="0.2">
      <c r="A225" s="1" t="s">
        <v>386</v>
      </c>
      <c r="B225" s="1" t="s">
        <v>387</v>
      </c>
      <c r="C225" s="8">
        <v>0</v>
      </c>
      <c r="D225" s="8">
        <v>0</v>
      </c>
      <c r="E225" s="66">
        <v>400000</v>
      </c>
      <c r="F225" s="67">
        <v>0</v>
      </c>
      <c r="G225" s="8">
        <v>0</v>
      </c>
      <c r="H225" s="8">
        <v>0</v>
      </c>
      <c r="I225" s="8">
        <v>0</v>
      </c>
      <c r="J225" s="8">
        <v>0</v>
      </c>
      <c r="K225" s="14">
        <v>336300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73">
        <f t="shared" si="4"/>
        <v>336300</v>
      </c>
      <c r="R225" s="31"/>
      <c r="S225" s="31"/>
      <c r="T225" s="31"/>
      <c r="U225" s="31"/>
      <c r="V225" s="31"/>
      <c r="W225" s="31"/>
      <c r="X225" s="31"/>
      <c r="Y225" s="31"/>
    </row>
    <row r="226" spans="1:25" s="30" customFormat="1" x14ac:dyDescent="0.2">
      <c r="A226" s="1" t="s">
        <v>388</v>
      </c>
      <c r="B226" s="1" t="s">
        <v>387</v>
      </c>
      <c r="C226" s="8">
        <v>0</v>
      </c>
      <c r="D226" s="8">
        <v>0</v>
      </c>
      <c r="E226" s="66">
        <v>400000</v>
      </c>
      <c r="F226" s="67">
        <v>0</v>
      </c>
      <c r="G226" s="8">
        <v>0</v>
      </c>
      <c r="H226" s="8">
        <v>0</v>
      </c>
      <c r="I226" s="8">
        <v>0</v>
      </c>
      <c r="J226" s="8">
        <v>0</v>
      </c>
      <c r="K226" s="14">
        <v>336300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73">
        <f t="shared" si="4"/>
        <v>336300</v>
      </c>
      <c r="R226" s="31"/>
      <c r="S226" s="31"/>
      <c r="T226" s="31"/>
      <c r="U226" s="31"/>
      <c r="V226" s="31"/>
      <c r="W226" s="31"/>
      <c r="X226" s="31"/>
      <c r="Y226" s="31"/>
    </row>
    <row r="227" spans="1:25" s="30" customFormat="1" x14ac:dyDescent="0.2">
      <c r="A227" s="1" t="s">
        <v>389</v>
      </c>
      <c r="B227" s="1" t="s">
        <v>390</v>
      </c>
      <c r="C227" s="8">
        <v>0</v>
      </c>
      <c r="D227" s="8">
        <v>0</v>
      </c>
      <c r="E227" s="66">
        <v>400000</v>
      </c>
      <c r="F227" s="67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14">
        <v>8785.1</v>
      </c>
      <c r="P227" s="8">
        <v>0</v>
      </c>
      <c r="Q227" s="73">
        <f t="shared" si="4"/>
        <v>8785.1</v>
      </c>
      <c r="R227" s="31"/>
      <c r="S227" s="31"/>
      <c r="T227" s="31"/>
      <c r="U227" s="31"/>
      <c r="V227" s="31"/>
      <c r="W227" s="31"/>
      <c r="X227" s="31"/>
      <c r="Y227" s="31"/>
    </row>
    <row r="228" spans="1:25" s="30" customFormat="1" x14ac:dyDescent="0.2">
      <c r="A228" s="1" t="s">
        <v>391</v>
      </c>
      <c r="B228" s="1" t="s">
        <v>390</v>
      </c>
      <c r="C228" s="8">
        <v>0</v>
      </c>
      <c r="D228" s="8">
        <v>0</v>
      </c>
      <c r="E228" s="66">
        <v>400000</v>
      </c>
      <c r="F228" s="67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14">
        <v>8785.1</v>
      </c>
      <c r="P228" s="8">
        <v>0</v>
      </c>
      <c r="Q228" s="73">
        <f t="shared" si="4"/>
        <v>8785.1</v>
      </c>
      <c r="R228" s="31"/>
      <c r="S228" s="31"/>
      <c r="T228" s="31"/>
      <c r="U228" s="31"/>
      <c r="V228" s="31"/>
      <c r="W228" s="31"/>
      <c r="X228" s="31"/>
      <c r="Y228" s="31"/>
    </row>
    <row r="229" spans="1:25" s="30" customFormat="1" x14ac:dyDescent="0.2">
      <c r="A229" s="1" t="s">
        <v>424</v>
      </c>
      <c r="B229" s="1" t="s">
        <v>427</v>
      </c>
      <c r="C229" s="8">
        <v>0</v>
      </c>
      <c r="D229" s="8">
        <v>0</v>
      </c>
      <c r="E229" s="67">
        <v>0</v>
      </c>
      <c r="F229" s="62">
        <v>555000</v>
      </c>
      <c r="G229" s="8">
        <v>0</v>
      </c>
      <c r="H229" s="8">
        <v>0</v>
      </c>
      <c r="I229" s="14">
        <v>554759.86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73">
        <f t="shared" si="4"/>
        <v>554759.86</v>
      </c>
      <c r="R229" s="31"/>
      <c r="S229" s="31"/>
      <c r="T229" s="31"/>
      <c r="U229" s="31"/>
      <c r="V229" s="31"/>
      <c r="W229" s="31"/>
      <c r="X229" s="31"/>
      <c r="Y229" s="31"/>
    </row>
    <row r="230" spans="1:25" s="30" customFormat="1" x14ac:dyDescent="0.2">
      <c r="A230" s="1" t="s">
        <v>425</v>
      </c>
      <c r="B230" s="1" t="s">
        <v>428</v>
      </c>
      <c r="C230" s="8">
        <v>0</v>
      </c>
      <c r="D230" s="8">
        <v>0</v>
      </c>
      <c r="E230" s="67">
        <v>0</v>
      </c>
      <c r="F230" s="62">
        <v>555000</v>
      </c>
      <c r="G230" s="8">
        <v>0</v>
      </c>
      <c r="H230" s="8">
        <v>0</v>
      </c>
      <c r="I230" s="14">
        <v>554759.86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73">
        <f t="shared" si="4"/>
        <v>554759.86</v>
      </c>
      <c r="R230" s="31"/>
      <c r="S230" s="31"/>
      <c r="T230" s="31"/>
      <c r="U230" s="31"/>
      <c r="V230" s="31"/>
      <c r="W230" s="31"/>
      <c r="X230" s="31"/>
      <c r="Y230" s="31"/>
    </row>
    <row r="231" spans="1:25" s="30" customFormat="1" x14ac:dyDescent="0.2">
      <c r="A231" s="1" t="s">
        <v>426</v>
      </c>
      <c r="B231" s="1" t="s">
        <v>428</v>
      </c>
      <c r="C231" s="8">
        <v>0</v>
      </c>
      <c r="D231" s="8">
        <v>0</v>
      </c>
      <c r="E231" s="67">
        <v>0</v>
      </c>
      <c r="F231" s="62">
        <v>555000</v>
      </c>
      <c r="G231" s="8">
        <v>0</v>
      </c>
      <c r="H231" s="8">
        <v>0</v>
      </c>
      <c r="I231" s="14">
        <v>554759.86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73">
        <f t="shared" si="4"/>
        <v>554759.86</v>
      </c>
      <c r="R231" s="31"/>
      <c r="S231" s="31"/>
      <c r="T231" s="31"/>
      <c r="U231" s="31"/>
      <c r="V231" s="31"/>
      <c r="W231" s="31"/>
      <c r="X231" s="31"/>
      <c r="Y231" s="31"/>
    </row>
    <row r="232" spans="1:25" s="30" customFormat="1" x14ac:dyDescent="0.2">
      <c r="A232" s="1" t="s">
        <v>392</v>
      </c>
      <c r="B232" s="1" t="s">
        <v>393</v>
      </c>
      <c r="C232" s="8">
        <v>0</v>
      </c>
      <c r="D232" s="8">
        <v>0</v>
      </c>
      <c r="E232" s="66">
        <v>1000000</v>
      </c>
      <c r="F232" s="66">
        <v>-1000000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73">
        <f t="shared" si="4"/>
        <v>0</v>
      </c>
      <c r="R232" s="31"/>
      <c r="S232" s="31"/>
      <c r="T232" s="31"/>
      <c r="U232" s="31"/>
      <c r="V232" s="31"/>
      <c r="W232" s="31"/>
      <c r="X232" s="31"/>
      <c r="Y232" s="31"/>
    </row>
    <row r="233" spans="1:25" s="30" customFormat="1" x14ac:dyDescent="0.2">
      <c r="A233" s="1" t="s">
        <v>394</v>
      </c>
      <c r="B233" s="1" t="s">
        <v>395</v>
      </c>
      <c r="C233" s="8">
        <v>0</v>
      </c>
      <c r="D233" s="65">
        <v>660000</v>
      </c>
      <c r="E233" s="66">
        <v>1000000</v>
      </c>
      <c r="F233" s="66">
        <v>-1000000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73">
        <f t="shared" si="4"/>
        <v>0</v>
      </c>
      <c r="R233" s="31"/>
      <c r="S233" s="31"/>
      <c r="T233" s="31"/>
      <c r="U233" s="31"/>
      <c r="V233" s="31"/>
      <c r="W233" s="31"/>
      <c r="X233" s="31"/>
      <c r="Y233" s="31"/>
    </row>
    <row r="234" spans="1:25" s="30" customFormat="1" x14ac:dyDescent="0.2">
      <c r="A234" s="1" t="s">
        <v>396</v>
      </c>
      <c r="B234" s="1" t="s">
        <v>397</v>
      </c>
      <c r="C234" s="8">
        <v>0</v>
      </c>
      <c r="D234" s="65">
        <v>660000</v>
      </c>
      <c r="E234" s="66">
        <v>1000000</v>
      </c>
      <c r="F234" s="66">
        <v>-1000000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73">
        <f t="shared" si="4"/>
        <v>0</v>
      </c>
    </row>
    <row r="235" spans="1:25" s="30" customFormat="1" ht="28.5" x14ac:dyDescent="0.2">
      <c r="A235" s="1" t="s">
        <v>398</v>
      </c>
      <c r="B235" s="1" t="s">
        <v>399</v>
      </c>
      <c r="C235" s="8">
        <v>0</v>
      </c>
      <c r="D235" s="8">
        <v>0</v>
      </c>
      <c r="E235" s="66">
        <v>200000</v>
      </c>
      <c r="F235" s="66">
        <v>-89350.22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4">
        <v>110649.76</v>
      </c>
      <c r="M235" s="8">
        <v>0</v>
      </c>
      <c r="N235" s="8">
        <v>0</v>
      </c>
      <c r="O235" s="8">
        <v>0</v>
      </c>
      <c r="P235" s="8">
        <v>0</v>
      </c>
      <c r="Q235" s="73">
        <f t="shared" si="4"/>
        <v>110649.76</v>
      </c>
    </row>
    <row r="236" spans="1:25" s="30" customFormat="1" ht="28.5" x14ac:dyDescent="0.2">
      <c r="A236" s="1" t="s">
        <v>400</v>
      </c>
      <c r="B236" s="1" t="s">
        <v>401</v>
      </c>
      <c r="C236" s="8">
        <v>0</v>
      </c>
      <c r="D236" s="8">
        <v>0</v>
      </c>
      <c r="E236" s="66">
        <v>200000</v>
      </c>
      <c r="F236" s="66">
        <v>-89350.22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4">
        <v>110649.78</v>
      </c>
      <c r="M236" s="8">
        <v>0</v>
      </c>
      <c r="N236" s="8">
        <v>0</v>
      </c>
      <c r="O236" s="8">
        <v>0</v>
      </c>
      <c r="P236" s="8">
        <v>0</v>
      </c>
      <c r="Q236" s="73">
        <f t="shared" si="4"/>
        <v>110649.78</v>
      </c>
    </row>
    <row r="237" spans="1:25" s="30" customFormat="1" ht="28.5" x14ac:dyDescent="0.2">
      <c r="A237" s="1" t="s">
        <v>402</v>
      </c>
      <c r="B237" s="1" t="s">
        <v>401</v>
      </c>
      <c r="C237" s="8">
        <v>0</v>
      </c>
      <c r="D237" s="8">
        <v>0</v>
      </c>
      <c r="E237" s="66">
        <v>200000</v>
      </c>
      <c r="F237" s="66">
        <v>-89350.22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4">
        <v>110649.78</v>
      </c>
      <c r="M237" s="8">
        <v>0</v>
      </c>
      <c r="N237" s="8">
        <v>0</v>
      </c>
      <c r="O237" s="8">
        <v>0</v>
      </c>
      <c r="P237" s="8">
        <v>0</v>
      </c>
      <c r="Q237" s="73">
        <f t="shared" si="4"/>
        <v>110649.78</v>
      </c>
    </row>
    <row r="238" spans="1:25" x14ac:dyDescent="0.2">
      <c r="A238" s="2"/>
      <c r="B238" s="2"/>
      <c r="C238" s="64"/>
      <c r="D238" s="64"/>
      <c r="E238" s="63"/>
      <c r="F238" s="46"/>
      <c r="Q238" s="51"/>
    </row>
    <row r="239" spans="1:25" x14ac:dyDescent="0.2">
      <c r="C239" s="3"/>
      <c r="D239" s="3"/>
      <c r="E239" s="69"/>
    </row>
  </sheetData>
  <autoFilter ref="A7:Q237" xr:uid="{00000000-0009-0000-0000-000000000000}"/>
  <sortState xmlns:xlrd2="http://schemas.microsoft.com/office/spreadsheetml/2017/richdata2" ref="A5:I304">
    <sortCondition ref="A5:A304"/>
  </sortState>
  <mergeCells count="5">
    <mergeCell ref="B5:I5"/>
    <mergeCell ref="B1:I1"/>
    <mergeCell ref="B3:I3"/>
    <mergeCell ref="B2:I2"/>
    <mergeCell ref="B4:I4"/>
  </mergeCells>
  <conditionalFormatting sqref="A10:A42 A112:A158 A44:A110">
    <cfRule type="duplicateValues" dxfId="3" priority="75"/>
  </conditionalFormatting>
  <pageMargins left="0.35433070866141736" right="0.19685039370078741" top="0.3" bottom="0.15748031496062992" header="0.31496062992125984" footer="0.18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5"/>
  <sheetViews>
    <sheetView tabSelected="1" zoomScale="70" zoomScaleNormal="70" workbookViewId="0">
      <selection activeCell="V19" sqref="V19"/>
    </sheetView>
  </sheetViews>
  <sheetFormatPr baseColWidth="10" defaultColWidth="9.33203125" defaultRowHeight="15" x14ac:dyDescent="0.2"/>
  <cols>
    <col min="1" max="1" width="24.33203125" style="3" bestFit="1" customWidth="1"/>
    <col min="2" max="2" width="55" style="3" customWidth="1"/>
    <col min="3" max="3" width="27.5" style="86" customWidth="1"/>
    <col min="4" max="4" width="37" style="90" customWidth="1"/>
    <col min="5" max="5" width="38" style="91" hidden="1" customWidth="1"/>
    <col min="6" max="6" width="35.83203125" style="85" hidden="1" customWidth="1"/>
    <col min="7" max="7" width="37" style="85" hidden="1" customWidth="1"/>
    <col min="8" max="8" width="35.83203125" style="85" hidden="1" customWidth="1"/>
    <col min="9" max="10" width="36.83203125" style="85" hidden="1" customWidth="1"/>
    <col min="11" max="11" width="37.5" style="92" hidden="1" customWidth="1"/>
    <col min="12" max="12" width="36.33203125" style="92" hidden="1" customWidth="1"/>
    <col min="13" max="13" width="38" style="92" hidden="1" customWidth="1"/>
    <col min="14" max="14" width="38" style="85" hidden="1" customWidth="1"/>
    <col min="15" max="15" width="29.6640625" style="85" hidden="1" customWidth="1"/>
    <col min="16" max="16" width="32.5" style="85" bestFit="1" customWidth="1"/>
    <col min="17" max="17" width="14.5" style="3" bestFit="1" customWidth="1"/>
    <col min="18" max="16384" width="9.33203125" style="3"/>
  </cols>
  <sheetData>
    <row r="1" spans="1:16" ht="20.25" customHeight="1" x14ac:dyDescent="0.2">
      <c r="B1" s="78" t="s">
        <v>431</v>
      </c>
      <c r="C1" s="82"/>
      <c r="D1" s="82"/>
      <c r="E1" s="82"/>
      <c r="F1" s="82"/>
      <c r="G1" s="82"/>
      <c r="H1" s="82"/>
      <c r="I1" s="83"/>
      <c r="J1" s="83"/>
      <c r="K1" s="84"/>
      <c r="L1" s="84"/>
      <c r="M1" s="84"/>
      <c r="N1" s="83"/>
      <c r="O1" s="83"/>
    </row>
    <row r="2" spans="1:16" x14ac:dyDescent="0.2">
      <c r="A2" s="7"/>
      <c r="B2" s="35" t="s">
        <v>432</v>
      </c>
      <c r="D2" s="86"/>
      <c r="E2" s="87"/>
      <c r="F2" s="87"/>
      <c r="G2" s="87"/>
      <c r="H2" s="87"/>
      <c r="I2" s="88"/>
      <c r="J2" s="88"/>
      <c r="K2" s="89"/>
      <c r="L2" s="89"/>
      <c r="M2" s="89"/>
      <c r="N2" s="88"/>
      <c r="O2" s="88"/>
    </row>
    <row r="3" spans="1:16" x14ac:dyDescent="0.2">
      <c r="A3" s="7"/>
      <c r="B3" s="35" t="s">
        <v>471</v>
      </c>
      <c r="D3" s="86"/>
      <c r="E3" s="87"/>
      <c r="F3" s="87"/>
      <c r="G3" s="87"/>
      <c r="H3" s="87"/>
      <c r="I3" s="88"/>
      <c r="J3" s="88"/>
      <c r="K3" s="89"/>
      <c r="L3" s="89"/>
      <c r="M3" s="89"/>
      <c r="N3" s="88"/>
      <c r="O3" s="88"/>
    </row>
    <row r="4" spans="1:16" x14ac:dyDescent="0.2">
      <c r="B4" s="35" t="s">
        <v>434</v>
      </c>
      <c r="D4" s="86"/>
      <c r="E4" s="87"/>
      <c r="F4" s="87"/>
      <c r="G4" s="87"/>
      <c r="H4" s="87"/>
      <c r="I4" s="88"/>
      <c r="J4" s="88"/>
      <c r="K4" s="89"/>
      <c r="L4" s="89"/>
      <c r="M4" s="89"/>
      <c r="N4" s="88"/>
      <c r="O4" s="88"/>
    </row>
    <row r="5" spans="1:16" x14ac:dyDescent="0.2">
      <c r="A5" s="7"/>
      <c r="B5" s="35" t="s">
        <v>435</v>
      </c>
      <c r="D5" s="86"/>
      <c r="E5" s="87"/>
      <c r="F5" s="87"/>
      <c r="G5" s="87"/>
      <c r="H5" s="87"/>
      <c r="I5" s="88"/>
      <c r="J5" s="88"/>
      <c r="K5" s="89"/>
      <c r="L5" s="89"/>
      <c r="M5" s="89"/>
      <c r="N5" s="88"/>
      <c r="O5" s="88"/>
    </row>
    <row r="6" spans="1:16" x14ac:dyDescent="0.2">
      <c r="A6" s="45"/>
    </row>
    <row r="7" spans="1:16" s="21" customFormat="1" ht="45" x14ac:dyDescent="0.2">
      <c r="A7" s="22" t="s">
        <v>32</v>
      </c>
      <c r="B7" s="23" t="s">
        <v>33</v>
      </c>
      <c r="C7" s="93" t="s">
        <v>467</v>
      </c>
      <c r="D7" s="94" t="s">
        <v>0</v>
      </c>
      <c r="E7" s="95" t="s">
        <v>405</v>
      </c>
      <c r="F7" s="94" t="s">
        <v>408</v>
      </c>
      <c r="G7" s="94" t="s">
        <v>441</v>
      </c>
      <c r="H7" s="94" t="s">
        <v>440</v>
      </c>
      <c r="I7" s="94" t="s">
        <v>442</v>
      </c>
      <c r="J7" s="94" t="s">
        <v>443</v>
      </c>
      <c r="K7" s="96" t="s">
        <v>447</v>
      </c>
      <c r="L7" s="96" t="s">
        <v>450</v>
      </c>
      <c r="M7" s="96" t="s">
        <v>457</v>
      </c>
      <c r="N7" s="94" t="s">
        <v>462</v>
      </c>
      <c r="O7" s="94" t="s">
        <v>461</v>
      </c>
      <c r="P7" s="97" t="s">
        <v>1</v>
      </c>
    </row>
    <row r="8" spans="1:16" s="10" customFormat="1" x14ac:dyDescent="0.2">
      <c r="A8" s="11" t="s">
        <v>463</v>
      </c>
      <c r="B8" s="11"/>
      <c r="C8" s="46">
        <v>1223200000</v>
      </c>
      <c r="D8" s="98">
        <v>50608400.520000003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100"/>
      <c r="P8" s="101">
        <f>SUM(D8:O8)</f>
        <v>50608400.520000003</v>
      </c>
    </row>
    <row r="9" spans="1:16" s="21" customFormat="1" x14ac:dyDescent="0.2">
      <c r="A9" s="18">
        <v>2.1</v>
      </c>
      <c r="B9" s="18" t="s">
        <v>403</v>
      </c>
      <c r="C9" s="102">
        <v>868703938</v>
      </c>
      <c r="D9" s="103">
        <v>41560322.630000003</v>
      </c>
      <c r="E9" s="104">
        <f t="shared" ref="E9:O9" si="0">SUM(E10:E14)</f>
        <v>0</v>
      </c>
      <c r="F9" s="104">
        <f t="shared" si="0"/>
        <v>0</v>
      </c>
      <c r="G9" s="104">
        <f t="shared" si="0"/>
        <v>0</v>
      </c>
      <c r="H9" s="104">
        <f>SUM(H10:H14)</f>
        <v>0</v>
      </c>
      <c r="I9" s="104">
        <f t="shared" si="0"/>
        <v>0</v>
      </c>
      <c r="J9" s="104">
        <f t="shared" si="0"/>
        <v>0</v>
      </c>
      <c r="K9" s="104">
        <f t="shared" si="0"/>
        <v>0</v>
      </c>
      <c r="L9" s="104">
        <f t="shared" si="0"/>
        <v>0</v>
      </c>
      <c r="M9" s="104">
        <f t="shared" si="0"/>
        <v>0</v>
      </c>
      <c r="N9" s="104">
        <f t="shared" si="0"/>
        <v>0</v>
      </c>
      <c r="O9" s="105">
        <f t="shared" si="0"/>
        <v>0</v>
      </c>
      <c r="P9" s="106">
        <f>SUM(P10:P14)</f>
        <v>41560322.630000003</v>
      </c>
    </row>
    <row r="10" spans="1:16" x14ac:dyDescent="0.2">
      <c r="A10" s="1" t="s">
        <v>50</v>
      </c>
      <c r="B10" s="1" t="s">
        <v>51</v>
      </c>
      <c r="C10" s="107">
        <v>673995954</v>
      </c>
      <c r="D10" s="15">
        <v>35155387.130000003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9"/>
      <c r="P10" s="17">
        <f>SUM(D10:O10)</f>
        <v>35155387.130000003</v>
      </c>
    </row>
    <row r="11" spans="1:16" x14ac:dyDescent="0.2">
      <c r="A11" s="29" t="s">
        <v>18</v>
      </c>
      <c r="B11" s="28" t="s">
        <v>19</v>
      </c>
      <c r="C11" s="107">
        <v>93616548</v>
      </c>
      <c r="D11" s="15">
        <v>1040000</v>
      </c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9"/>
      <c r="P11" s="17">
        <f>SUM(D11:O11)</f>
        <v>1040000</v>
      </c>
    </row>
    <row r="12" spans="1:16" x14ac:dyDescent="0.2">
      <c r="A12" s="1" t="s">
        <v>411</v>
      </c>
      <c r="B12" s="1" t="s">
        <v>412</v>
      </c>
      <c r="C12" s="107">
        <v>1800000</v>
      </c>
      <c r="D12" s="15">
        <v>0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9"/>
      <c r="P12" s="17">
        <f>SUM(D12:O12)</f>
        <v>0</v>
      </c>
    </row>
    <row r="13" spans="1:16" x14ac:dyDescent="0.2">
      <c r="A13" s="1" t="s">
        <v>64</v>
      </c>
      <c r="B13" s="1" t="s">
        <v>65</v>
      </c>
      <c r="C13" s="107">
        <v>200000</v>
      </c>
      <c r="D13" s="15">
        <v>0</v>
      </c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10"/>
      <c r="P13" s="17">
        <f>SUM(D13:O13)</f>
        <v>0</v>
      </c>
    </row>
    <row r="14" spans="1:16" x14ac:dyDescent="0.2">
      <c r="A14" s="2" t="s">
        <v>20</v>
      </c>
      <c r="B14" s="2" t="s">
        <v>21</v>
      </c>
      <c r="C14" s="107">
        <v>99091436</v>
      </c>
      <c r="D14" s="15">
        <v>5364935.5</v>
      </c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9"/>
      <c r="P14" s="17">
        <f>SUM(D14:O14)</f>
        <v>5364935.5</v>
      </c>
    </row>
    <row r="15" spans="1:16" s="21" customFormat="1" x14ac:dyDescent="0.2">
      <c r="A15" s="18">
        <v>2.2000000000000002</v>
      </c>
      <c r="B15" s="18" t="s">
        <v>31</v>
      </c>
      <c r="C15" s="102">
        <v>271600000</v>
      </c>
      <c r="D15" s="103">
        <v>9048077.8900000006</v>
      </c>
      <c r="E15" s="104">
        <f t="shared" ref="E15:G15" si="1">SUM(E16:E24)</f>
        <v>0</v>
      </c>
      <c r="F15" s="104">
        <f t="shared" si="1"/>
        <v>0</v>
      </c>
      <c r="G15" s="104">
        <f t="shared" si="1"/>
        <v>0</v>
      </c>
      <c r="H15" s="104">
        <f>SUM(H16:H24)</f>
        <v>0</v>
      </c>
      <c r="I15" s="104">
        <f>SUM(I16:I24)</f>
        <v>0</v>
      </c>
      <c r="J15" s="104">
        <f t="shared" ref="J15:N15" si="2">SUM(J16:J24)</f>
        <v>0</v>
      </c>
      <c r="K15" s="104">
        <f>SUM(K16:K24)</f>
        <v>0</v>
      </c>
      <c r="L15" s="104">
        <f t="shared" si="2"/>
        <v>0</v>
      </c>
      <c r="M15" s="104">
        <f>SUM(M16:M24)</f>
        <v>0</v>
      </c>
      <c r="N15" s="104">
        <f t="shared" si="2"/>
        <v>0</v>
      </c>
      <c r="O15" s="105">
        <f>SUM(O16:O24)</f>
        <v>0</v>
      </c>
      <c r="P15" s="106">
        <f>SUM(P16:P24)</f>
        <v>9048077.8900000006</v>
      </c>
    </row>
    <row r="16" spans="1:16" x14ac:dyDescent="0.2">
      <c r="A16" s="1" t="s">
        <v>70</v>
      </c>
      <c r="B16" s="1" t="s">
        <v>71</v>
      </c>
      <c r="C16" s="107">
        <v>99800000</v>
      </c>
      <c r="D16" s="15">
        <v>8091803.3899999997</v>
      </c>
      <c r="E16" s="108"/>
      <c r="F16" s="108"/>
      <c r="G16" s="108"/>
      <c r="H16" s="108"/>
      <c r="I16" s="108"/>
      <c r="J16" s="108"/>
      <c r="K16" s="111"/>
      <c r="L16" s="111"/>
      <c r="M16" s="111"/>
      <c r="N16" s="111"/>
      <c r="O16" s="109"/>
      <c r="P16" s="17">
        <f>SUM(D16:O16)</f>
        <v>8091803.3899999997</v>
      </c>
    </row>
    <row r="17" spans="1:16" ht="28.5" x14ac:dyDescent="0.2">
      <c r="A17" s="1" t="s">
        <v>84</v>
      </c>
      <c r="B17" s="1" t="s">
        <v>85</v>
      </c>
      <c r="C17" s="107">
        <v>10400000</v>
      </c>
      <c r="D17" s="15">
        <v>0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17">
        <f t="shared" ref="P17:P33" si="3">SUM(D17:O17)</f>
        <v>0</v>
      </c>
    </row>
    <row r="18" spans="1:16" x14ac:dyDescent="0.2">
      <c r="A18" s="1" t="s">
        <v>94</v>
      </c>
      <c r="B18" s="1" t="s">
        <v>95</v>
      </c>
      <c r="C18" s="107">
        <v>7000000</v>
      </c>
      <c r="D18" s="15">
        <v>0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17">
        <f t="shared" si="3"/>
        <v>0</v>
      </c>
    </row>
    <row r="19" spans="1:16" x14ac:dyDescent="0.2">
      <c r="A19" s="1" t="s">
        <v>104</v>
      </c>
      <c r="B19" s="1" t="s">
        <v>105</v>
      </c>
      <c r="C19" s="107">
        <v>4600000</v>
      </c>
      <c r="D19" s="15">
        <v>212083.56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17">
        <f t="shared" si="3"/>
        <v>212083.56</v>
      </c>
    </row>
    <row r="20" spans="1:16" x14ac:dyDescent="0.2">
      <c r="A20" s="1" t="s">
        <v>114</v>
      </c>
      <c r="B20" s="1" t="s">
        <v>115</v>
      </c>
      <c r="C20" s="107">
        <v>100500000</v>
      </c>
      <c r="D20" s="15">
        <v>303663.64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17">
        <f t="shared" si="3"/>
        <v>303663.64</v>
      </c>
    </row>
    <row r="21" spans="1:16" x14ac:dyDescent="0.2">
      <c r="A21" s="1" t="s">
        <v>136</v>
      </c>
      <c r="B21" s="1" t="s">
        <v>137</v>
      </c>
      <c r="C21" s="107">
        <v>14500000</v>
      </c>
      <c r="D21" s="15">
        <v>422837.15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9"/>
      <c r="P21" s="17">
        <f t="shared" si="3"/>
        <v>422837.15</v>
      </c>
    </row>
    <row r="22" spans="1:16" ht="42.75" x14ac:dyDescent="0.2">
      <c r="A22" s="75" t="s">
        <v>150</v>
      </c>
      <c r="B22" s="1" t="s">
        <v>151</v>
      </c>
      <c r="C22" s="107">
        <v>10400000</v>
      </c>
      <c r="D22" s="15">
        <v>0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17">
        <f t="shared" si="3"/>
        <v>0</v>
      </c>
    </row>
    <row r="23" spans="1:16" ht="28.5" x14ac:dyDescent="0.2">
      <c r="A23" s="75" t="s">
        <v>168</v>
      </c>
      <c r="B23" s="1" t="s">
        <v>169</v>
      </c>
      <c r="C23" s="107">
        <v>15900000</v>
      </c>
      <c r="D23" s="15">
        <v>17690.150000000001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  <c r="P23" s="17">
        <f t="shared" si="3"/>
        <v>17690.150000000001</v>
      </c>
    </row>
    <row r="24" spans="1:16" x14ac:dyDescent="0.2">
      <c r="A24" s="75" t="s">
        <v>186</v>
      </c>
      <c r="B24" s="1" t="s">
        <v>187</v>
      </c>
      <c r="C24" s="107">
        <v>8500000</v>
      </c>
      <c r="D24" s="15">
        <v>0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9"/>
      <c r="P24" s="17">
        <f t="shared" si="3"/>
        <v>0</v>
      </c>
    </row>
    <row r="25" spans="1:16" s="21" customFormat="1" x14ac:dyDescent="0.2">
      <c r="A25" s="18">
        <v>2.2999999999999998</v>
      </c>
      <c r="B25" s="18" t="s">
        <v>34</v>
      </c>
      <c r="C25" s="112">
        <v>47446062</v>
      </c>
      <c r="D25" s="103">
        <f t="shared" ref="D25:G25" si="4">SUM(D26:D33)</f>
        <v>0</v>
      </c>
      <c r="E25" s="104">
        <f t="shared" si="4"/>
        <v>0</v>
      </c>
      <c r="F25" s="104">
        <f t="shared" si="4"/>
        <v>0</v>
      </c>
      <c r="G25" s="104">
        <f t="shared" si="4"/>
        <v>0</v>
      </c>
      <c r="H25" s="104">
        <f>SUM(H26:H33)</f>
        <v>0</v>
      </c>
      <c r="I25" s="104">
        <f>SUM(I26:I33)</f>
        <v>0</v>
      </c>
      <c r="J25" s="104">
        <f t="shared" ref="J25:M25" si="5">SUM(J26:J33)</f>
        <v>0</v>
      </c>
      <c r="K25" s="104">
        <f t="shared" si="5"/>
        <v>0</v>
      </c>
      <c r="L25" s="104">
        <f t="shared" si="5"/>
        <v>0</v>
      </c>
      <c r="M25" s="104">
        <f t="shared" si="5"/>
        <v>0</v>
      </c>
      <c r="N25" s="104">
        <f>SUM(N26:N33)</f>
        <v>0</v>
      </c>
      <c r="O25" s="105">
        <f>SUM(O26:O33)</f>
        <v>0</v>
      </c>
      <c r="P25" s="106">
        <f t="shared" si="3"/>
        <v>0</v>
      </c>
    </row>
    <row r="26" spans="1:16" ht="28.5" x14ac:dyDescent="0.2">
      <c r="A26" s="1" t="s">
        <v>192</v>
      </c>
      <c r="B26" s="1" t="s">
        <v>193</v>
      </c>
      <c r="C26" s="107">
        <v>2200000</v>
      </c>
      <c r="D26" s="15">
        <v>0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/>
      <c r="P26" s="17">
        <f t="shared" si="3"/>
        <v>0</v>
      </c>
    </row>
    <row r="27" spans="1:16" x14ac:dyDescent="0.2">
      <c r="A27" s="1" t="s">
        <v>459</v>
      </c>
      <c r="B27" s="1" t="s">
        <v>203</v>
      </c>
      <c r="C27" s="107">
        <v>2500000</v>
      </c>
      <c r="D27" s="15">
        <v>0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13"/>
      <c r="P27" s="17">
        <f t="shared" si="3"/>
        <v>0</v>
      </c>
    </row>
    <row r="28" spans="1:16" x14ac:dyDescent="0.2">
      <c r="A28" s="1" t="s">
        <v>460</v>
      </c>
      <c r="B28" s="1" t="s">
        <v>213</v>
      </c>
      <c r="C28" s="107">
        <v>1000000</v>
      </c>
      <c r="D28" s="15">
        <v>0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7">
        <f t="shared" si="3"/>
        <v>0</v>
      </c>
    </row>
    <row r="29" spans="1:16" x14ac:dyDescent="0.2">
      <c r="A29" s="75" t="s">
        <v>234</v>
      </c>
      <c r="B29" s="1" t="s">
        <v>235</v>
      </c>
      <c r="C29" s="107">
        <v>300000</v>
      </c>
      <c r="D29" s="15">
        <v>0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10"/>
      <c r="P29" s="17">
        <f t="shared" si="3"/>
        <v>0</v>
      </c>
    </row>
    <row r="30" spans="1:16" x14ac:dyDescent="0.2">
      <c r="A30" s="75" t="s">
        <v>240</v>
      </c>
      <c r="B30" s="1" t="s">
        <v>241</v>
      </c>
      <c r="C30" s="107">
        <v>446062</v>
      </c>
      <c r="D30" s="15">
        <v>0</v>
      </c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17">
        <f t="shared" si="3"/>
        <v>0</v>
      </c>
    </row>
    <row r="31" spans="1:16" ht="28.5" x14ac:dyDescent="0.2">
      <c r="A31" s="75" t="s">
        <v>248</v>
      </c>
      <c r="B31" s="1" t="s">
        <v>249</v>
      </c>
      <c r="C31" s="81">
        <v>2300000</v>
      </c>
      <c r="D31" s="15">
        <v>0</v>
      </c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  <c r="P31" s="17">
        <f t="shared" si="3"/>
        <v>0</v>
      </c>
    </row>
    <row r="32" spans="1:16" ht="28.5" x14ac:dyDescent="0.2">
      <c r="A32" s="1" t="s">
        <v>264</v>
      </c>
      <c r="B32" s="1" t="s">
        <v>265</v>
      </c>
      <c r="C32" s="107">
        <v>21900000</v>
      </c>
      <c r="D32" s="15">
        <v>0</v>
      </c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  <c r="P32" s="17">
        <f t="shared" si="3"/>
        <v>0</v>
      </c>
    </row>
    <row r="33" spans="1:21" s="30" customFormat="1" x14ac:dyDescent="0.2">
      <c r="A33" s="1" t="s">
        <v>286</v>
      </c>
      <c r="B33" s="1" t="s">
        <v>287</v>
      </c>
      <c r="C33" s="81">
        <v>16800000</v>
      </c>
      <c r="D33" s="15">
        <v>0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7">
        <f t="shared" si="3"/>
        <v>0</v>
      </c>
    </row>
    <row r="34" spans="1:21" s="21" customFormat="1" x14ac:dyDescent="0.2">
      <c r="A34" s="18">
        <v>2.4</v>
      </c>
      <c r="B34" s="18" t="s">
        <v>406</v>
      </c>
      <c r="C34" s="103">
        <v>5000000</v>
      </c>
      <c r="D34" s="103">
        <f t="shared" ref="D34:O34" si="6">SUM(D35:D36)</f>
        <v>0</v>
      </c>
      <c r="E34" s="104">
        <f t="shared" si="6"/>
        <v>0</v>
      </c>
      <c r="F34" s="104">
        <f t="shared" si="6"/>
        <v>0</v>
      </c>
      <c r="G34" s="104">
        <f t="shared" si="6"/>
        <v>0</v>
      </c>
      <c r="H34" s="104">
        <f t="shared" si="6"/>
        <v>0</v>
      </c>
      <c r="I34" s="104">
        <f>SUM(I35:I36)</f>
        <v>0</v>
      </c>
      <c r="J34" s="104">
        <f t="shared" si="6"/>
        <v>0</v>
      </c>
      <c r="K34" s="104">
        <f t="shared" si="6"/>
        <v>0</v>
      </c>
      <c r="L34" s="104">
        <f t="shared" si="6"/>
        <v>0</v>
      </c>
      <c r="M34" s="104">
        <f t="shared" si="6"/>
        <v>0</v>
      </c>
      <c r="N34" s="104">
        <f t="shared" si="6"/>
        <v>0</v>
      </c>
      <c r="O34" s="114">
        <f t="shared" si="6"/>
        <v>0</v>
      </c>
      <c r="P34" s="106">
        <f>SUM(D34:O34)</f>
        <v>0</v>
      </c>
    </row>
    <row r="35" spans="1:21" s="30" customFormat="1" ht="28.5" x14ac:dyDescent="0.2">
      <c r="A35" s="1" t="s">
        <v>325</v>
      </c>
      <c r="B35" s="1" t="s">
        <v>326</v>
      </c>
      <c r="C35" s="107">
        <v>4650000</v>
      </c>
      <c r="D35" s="15">
        <v>0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9"/>
      <c r="P35" s="15">
        <f t="shared" ref="P35:P45" si="7">SUM(D35:O35)</f>
        <v>0</v>
      </c>
    </row>
    <row r="36" spans="1:21" s="30" customFormat="1" ht="28.5" x14ac:dyDescent="0.2">
      <c r="A36" s="1" t="s">
        <v>470</v>
      </c>
      <c r="B36" s="1" t="s">
        <v>469</v>
      </c>
      <c r="C36" s="107">
        <v>350000</v>
      </c>
      <c r="D36" s="15">
        <v>0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10"/>
      <c r="P36" s="15">
        <f t="shared" si="7"/>
        <v>0</v>
      </c>
    </row>
    <row r="37" spans="1:21" s="21" customFormat="1" ht="30" x14ac:dyDescent="0.2">
      <c r="A37" s="18">
        <v>2.6</v>
      </c>
      <c r="B37" s="18" t="s">
        <v>407</v>
      </c>
      <c r="C37" s="103">
        <v>30450000</v>
      </c>
      <c r="D37" s="103">
        <f t="shared" ref="D37:H37" si="8">SUM(D38:D45)</f>
        <v>0</v>
      </c>
      <c r="E37" s="104">
        <f>SUM(E38:E45)</f>
        <v>0</v>
      </c>
      <c r="F37" s="104">
        <f t="shared" si="8"/>
        <v>0</v>
      </c>
      <c r="G37" s="104">
        <f t="shared" si="8"/>
        <v>0</v>
      </c>
      <c r="H37" s="104">
        <f t="shared" si="8"/>
        <v>0</v>
      </c>
      <c r="I37" s="104">
        <f t="shared" ref="I37:M37" si="9">SUM(I38:I45)</f>
        <v>0</v>
      </c>
      <c r="J37" s="104">
        <f t="shared" si="9"/>
        <v>0</v>
      </c>
      <c r="K37" s="104">
        <f t="shared" si="9"/>
        <v>0</v>
      </c>
      <c r="L37" s="104">
        <f t="shared" si="9"/>
        <v>0</v>
      </c>
      <c r="M37" s="104">
        <f t="shared" si="9"/>
        <v>0</v>
      </c>
      <c r="N37" s="103">
        <f>SUM(N38:N45)</f>
        <v>0</v>
      </c>
      <c r="O37" s="114">
        <f>SUM(O38:O45)</f>
        <v>0</v>
      </c>
      <c r="P37" s="106">
        <f t="shared" si="7"/>
        <v>0</v>
      </c>
    </row>
    <row r="38" spans="1:21" s="30" customFormat="1" x14ac:dyDescent="0.2">
      <c r="A38" s="1" t="s">
        <v>348</v>
      </c>
      <c r="B38" s="1" t="s">
        <v>468</v>
      </c>
      <c r="C38" s="107">
        <v>10800000</v>
      </c>
      <c r="D38" s="15">
        <v>0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9"/>
      <c r="P38" s="15">
        <f t="shared" si="7"/>
        <v>0</v>
      </c>
    </row>
    <row r="39" spans="1:21" s="30" customFormat="1" ht="42.75" x14ac:dyDescent="0.2">
      <c r="A39" s="1" t="s">
        <v>365</v>
      </c>
      <c r="B39" s="1" t="s">
        <v>366</v>
      </c>
      <c r="C39" s="81">
        <v>3200000</v>
      </c>
      <c r="D39" s="15">
        <v>0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15"/>
      <c r="O39" s="110"/>
      <c r="P39" s="15">
        <f t="shared" si="7"/>
        <v>0</v>
      </c>
    </row>
    <row r="40" spans="1:21" s="30" customFormat="1" ht="28.5" x14ac:dyDescent="0.2">
      <c r="A40" s="1" t="s">
        <v>419</v>
      </c>
      <c r="B40" s="1" t="s">
        <v>420</v>
      </c>
      <c r="C40" s="107">
        <v>3200000</v>
      </c>
      <c r="D40" s="15">
        <v>0</v>
      </c>
      <c r="E40" s="108"/>
      <c r="F40" s="108"/>
      <c r="G40" s="108"/>
      <c r="H40" s="108"/>
      <c r="I40" s="108"/>
      <c r="J40" s="108"/>
      <c r="K40" s="108"/>
      <c r="L40" s="108"/>
      <c r="M40" s="108"/>
      <c r="N40" s="5"/>
      <c r="O40" s="110"/>
      <c r="P40" s="15">
        <f t="shared" si="7"/>
        <v>0</v>
      </c>
    </row>
    <row r="41" spans="1:21" s="30" customFormat="1" ht="28.5" x14ac:dyDescent="0.2">
      <c r="A41" s="1" t="s">
        <v>371</v>
      </c>
      <c r="B41" s="1" t="s">
        <v>404</v>
      </c>
      <c r="C41" s="107">
        <v>150000</v>
      </c>
      <c r="D41" s="15">
        <v>0</v>
      </c>
      <c r="E41" s="108"/>
      <c r="F41" s="108"/>
      <c r="G41" s="108"/>
      <c r="H41" s="108"/>
      <c r="I41" s="108"/>
      <c r="J41" s="108"/>
      <c r="K41" s="108"/>
      <c r="L41" s="108"/>
      <c r="M41" s="108"/>
      <c r="N41" s="5"/>
      <c r="O41" s="109"/>
      <c r="P41" s="15">
        <f t="shared" si="7"/>
        <v>0</v>
      </c>
    </row>
    <row r="42" spans="1:21" s="30" customFormat="1" ht="28.5" x14ac:dyDescent="0.2">
      <c r="A42" s="1" t="s">
        <v>375</v>
      </c>
      <c r="B42" s="1" t="s">
        <v>376</v>
      </c>
      <c r="C42" s="107">
        <v>12300000</v>
      </c>
      <c r="D42" s="15">
        <v>0</v>
      </c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5">
        <f t="shared" si="7"/>
        <v>0</v>
      </c>
    </row>
    <row r="43" spans="1:21" s="30" customFormat="1" x14ac:dyDescent="0.2">
      <c r="A43" s="1" t="s">
        <v>424</v>
      </c>
      <c r="B43" s="1" t="s">
        <v>427</v>
      </c>
      <c r="C43" s="107">
        <v>500000</v>
      </c>
      <c r="D43" s="15">
        <v>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5"/>
      <c r="O43" s="110"/>
      <c r="P43" s="15">
        <f t="shared" si="7"/>
        <v>0</v>
      </c>
      <c r="Q43" s="31"/>
      <c r="R43" s="31"/>
      <c r="S43" s="31"/>
      <c r="T43" s="31"/>
      <c r="U43" s="31"/>
    </row>
    <row r="44" spans="1:21" s="30" customFormat="1" x14ac:dyDescent="0.2">
      <c r="A44" s="1" t="s">
        <v>392</v>
      </c>
      <c r="B44" s="1" t="s">
        <v>393</v>
      </c>
      <c r="C44" s="107">
        <v>3000000</v>
      </c>
      <c r="D44" s="15">
        <v>0</v>
      </c>
      <c r="E44" s="108"/>
      <c r="F44" s="108"/>
      <c r="G44" s="108"/>
      <c r="H44" s="108"/>
      <c r="I44" s="108"/>
      <c r="J44" s="108"/>
      <c r="K44" s="108"/>
      <c r="L44" s="108"/>
      <c r="M44" s="108"/>
      <c r="N44" s="5"/>
      <c r="O44" s="110"/>
      <c r="P44" s="15">
        <f t="shared" si="7"/>
        <v>0</v>
      </c>
      <c r="Q44" s="31"/>
      <c r="R44" s="31"/>
      <c r="S44" s="31"/>
      <c r="T44" s="31"/>
      <c r="U44" s="31"/>
    </row>
    <row r="45" spans="1:21" s="30" customFormat="1" ht="28.5" x14ac:dyDescent="0.2">
      <c r="A45" s="1" t="s">
        <v>398</v>
      </c>
      <c r="B45" s="1" t="s">
        <v>399</v>
      </c>
      <c r="C45" s="81">
        <v>500000</v>
      </c>
      <c r="D45" s="15">
        <v>0</v>
      </c>
      <c r="E45" s="108"/>
      <c r="F45" s="108"/>
      <c r="G45" s="108"/>
      <c r="H45" s="108"/>
      <c r="I45" s="108"/>
      <c r="J45" s="108"/>
      <c r="K45" s="108"/>
      <c r="L45" s="108"/>
      <c r="M45" s="108"/>
      <c r="N45" s="5"/>
      <c r="O45" s="110"/>
      <c r="P45" s="15">
        <f t="shared" si="7"/>
        <v>0</v>
      </c>
    </row>
    <row r="46" spans="1:21" s="21" customFormat="1" x14ac:dyDescent="0.2">
      <c r="A46" s="18">
        <v>2.7</v>
      </c>
      <c r="B46" s="18" t="s">
        <v>465</v>
      </c>
      <c r="C46" s="103"/>
      <c r="D46" s="103">
        <f t="shared" ref="D46:O46" si="10">SUM(D47)</f>
        <v>0</v>
      </c>
      <c r="E46" s="104">
        <f t="shared" si="10"/>
        <v>0</v>
      </c>
      <c r="F46" s="104">
        <f t="shared" si="10"/>
        <v>0</v>
      </c>
      <c r="G46" s="104">
        <f t="shared" si="10"/>
        <v>0</v>
      </c>
      <c r="H46" s="104">
        <f t="shared" si="10"/>
        <v>0</v>
      </c>
      <c r="I46" s="104">
        <f t="shared" si="10"/>
        <v>0</v>
      </c>
      <c r="J46" s="104">
        <f>SUM(J47)</f>
        <v>0</v>
      </c>
      <c r="K46" s="104">
        <f t="shared" si="10"/>
        <v>0</v>
      </c>
      <c r="L46" s="104">
        <f t="shared" si="10"/>
        <v>0</v>
      </c>
      <c r="M46" s="104">
        <f t="shared" si="10"/>
        <v>0</v>
      </c>
      <c r="N46" s="103">
        <f t="shared" si="10"/>
        <v>0</v>
      </c>
      <c r="O46" s="114">
        <f t="shared" si="10"/>
        <v>0</v>
      </c>
      <c r="P46" s="106"/>
    </row>
    <row r="47" spans="1:21" s="30" customFormat="1" x14ac:dyDescent="0.2">
      <c r="A47" s="1" t="s">
        <v>464</v>
      </c>
      <c r="B47" s="1" t="s">
        <v>466</v>
      </c>
      <c r="C47" s="107">
        <v>0</v>
      </c>
      <c r="D47" s="15"/>
      <c r="E47" s="108"/>
      <c r="F47" s="108"/>
      <c r="G47" s="108"/>
      <c r="H47" s="108"/>
      <c r="I47" s="108"/>
      <c r="J47" s="108"/>
      <c r="K47" s="108"/>
      <c r="L47" s="108"/>
      <c r="M47" s="108"/>
      <c r="N47" s="110"/>
      <c r="O47" s="116"/>
      <c r="P47" s="15">
        <f>SUM(D47:O47)</f>
        <v>0</v>
      </c>
    </row>
    <row r="48" spans="1:21" s="21" customFormat="1" ht="28.5" x14ac:dyDescent="0.2">
      <c r="A48" s="76"/>
      <c r="B48" s="76" t="s">
        <v>458</v>
      </c>
      <c r="C48" s="117">
        <f>+C9+C15+C25+C34+C37+C46</f>
        <v>1223200000</v>
      </c>
      <c r="D48" s="117">
        <f>+D37+D34+D25+D15+D9+D46</f>
        <v>50608400.520000003</v>
      </c>
      <c r="E48" s="118">
        <f>+E37+E34+E25+E15+E9+E46</f>
        <v>0</v>
      </c>
      <c r="F48" s="118">
        <f>+F37+F34+F25+F15+F9+F46</f>
        <v>0</v>
      </c>
      <c r="G48" s="118">
        <f t="shared" ref="G48:K48" si="11">+G37+G34+G25+G15+G9+G46</f>
        <v>0</v>
      </c>
      <c r="H48" s="118">
        <f t="shared" si="11"/>
        <v>0</v>
      </c>
      <c r="I48" s="118">
        <f t="shared" si="11"/>
        <v>0</v>
      </c>
      <c r="J48" s="118">
        <f>+J37+J34+J25+J15+J9+J46</f>
        <v>0</v>
      </c>
      <c r="K48" s="118">
        <f t="shared" si="11"/>
        <v>0</v>
      </c>
      <c r="L48" s="118">
        <f>+L37+L34+L25+L15+L9+L47</f>
        <v>0</v>
      </c>
      <c r="M48" s="118">
        <f>+M37+M34+M25+M15+M9+M47</f>
        <v>0</v>
      </c>
      <c r="N48" s="118">
        <f>+N37+N34+N25+N15+N9+N47</f>
        <v>0</v>
      </c>
      <c r="O48" s="118">
        <f>+O37+O34+O25+O15+O9+O47</f>
        <v>0</v>
      </c>
      <c r="P48" s="117">
        <f>+P9+P15+P25+P34+P37+P47</f>
        <v>50608400.520000003</v>
      </c>
    </row>
    <row r="49" spans="3:16" x14ac:dyDescent="0.2">
      <c r="C49" s="86">
        <f>+C48-C8</f>
        <v>0</v>
      </c>
      <c r="D49" s="90">
        <f>+D48-D8</f>
        <v>0</v>
      </c>
      <c r="E49" s="119"/>
      <c r="P49" s="85">
        <f>+P48-P8</f>
        <v>0</v>
      </c>
    </row>
    <row r="50" spans="3:16" s="77" customFormat="1" x14ac:dyDescent="0.2">
      <c r="C50" s="86"/>
      <c r="D50" s="120">
        <f t="shared" ref="D50:K50" si="12">+D48-D8</f>
        <v>0</v>
      </c>
      <c r="E50" s="121">
        <f t="shared" si="12"/>
        <v>0</v>
      </c>
      <c r="F50" s="121">
        <f t="shared" si="12"/>
        <v>0</v>
      </c>
      <c r="G50" s="121">
        <f t="shared" si="12"/>
        <v>0</v>
      </c>
      <c r="H50" s="121">
        <f t="shared" si="12"/>
        <v>0</v>
      </c>
      <c r="I50" s="121">
        <f t="shared" si="12"/>
        <v>0</v>
      </c>
      <c r="J50" s="121">
        <f t="shared" si="12"/>
        <v>0</v>
      </c>
      <c r="K50" s="122">
        <f t="shared" si="12"/>
        <v>0</v>
      </c>
      <c r="L50" s="122">
        <f t="shared" ref="L50:O50" si="13">+L48-L8</f>
        <v>0</v>
      </c>
      <c r="M50" s="122">
        <f>+M48-M8</f>
        <v>0</v>
      </c>
      <c r="N50" s="121">
        <f>+N48-N8</f>
        <v>0</v>
      </c>
      <c r="O50" s="121">
        <f t="shared" si="13"/>
        <v>0</v>
      </c>
      <c r="P50" s="85"/>
    </row>
    <row r="55" spans="3:16" x14ac:dyDescent="0.2">
      <c r="C55" s="123"/>
    </row>
  </sheetData>
  <autoFilter ref="A7:P45" xr:uid="{00000000-0009-0000-0000-000002000000}"/>
  <conditionalFormatting sqref="A27">
    <cfRule type="duplicateValues" dxfId="2" priority="1"/>
  </conditionalFormatting>
  <conditionalFormatting sqref="A28:A32 A10:A14 A16:A24 A26">
    <cfRule type="duplicateValues" dxfId="1" priority="83"/>
  </conditionalFormatting>
  <pageMargins left="0.22" right="0.196850393700787" top="0.3" bottom="0.15748031496063" header="0.31496062992126" footer="0.18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S231"/>
  <sheetViews>
    <sheetView workbookViewId="0">
      <selection activeCell="J238" sqref="J238"/>
    </sheetView>
  </sheetViews>
  <sheetFormatPr baseColWidth="10" defaultColWidth="9.33203125" defaultRowHeight="15" x14ac:dyDescent="0.2"/>
  <cols>
    <col min="1" max="1" width="20.6640625" style="3" customWidth="1"/>
    <col min="2" max="2" width="63.1640625" style="3" customWidth="1"/>
    <col min="3" max="3" width="28.83203125" style="10" hidden="1" customWidth="1"/>
    <col min="4" max="4" width="30.5" style="10" hidden="1" customWidth="1"/>
    <col min="5" max="5" width="28.83203125" style="50" hidden="1" customWidth="1"/>
    <col min="6" max="6" width="30.5" style="50" hidden="1" customWidth="1"/>
    <col min="7" max="7" width="30.33203125" style="3" hidden="1" customWidth="1"/>
    <col min="8" max="8" width="30.33203125" style="10" hidden="1" customWidth="1"/>
    <col min="9" max="9" width="22" style="7" customWidth="1"/>
    <col min="10" max="10" width="23" style="7" customWidth="1"/>
    <col min="11" max="11" width="22.5" style="10" bestFit="1" customWidth="1"/>
    <col min="12" max="13" width="9.33203125" style="3"/>
    <col min="14" max="14" width="17.5" style="3" bestFit="1" customWidth="1"/>
    <col min="15" max="15" width="14.5" style="3" bestFit="1" customWidth="1"/>
    <col min="16" max="16384" width="9.33203125" style="3"/>
  </cols>
  <sheetData>
    <row r="1" spans="1:11" x14ac:dyDescent="0.2">
      <c r="B1" s="80" t="s">
        <v>431</v>
      </c>
      <c r="C1" s="80"/>
      <c r="D1" s="80"/>
      <c r="E1" s="80"/>
      <c r="F1" s="80"/>
      <c r="G1" s="80"/>
      <c r="H1" s="80"/>
      <c r="I1" s="80"/>
      <c r="J1" s="34"/>
    </row>
    <row r="2" spans="1:11" x14ac:dyDescent="0.2">
      <c r="B2" s="79" t="s">
        <v>432</v>
      </c>
      <c r="C2" s="79"/>
      <c r="D2" s="79"/>
      <c r="E2" s="79"/>
      <c r="F2" s="79"/>
      <c r="G2" s="79"/>
      <c r="H2" s="79"/>
      <c r="I2" s="79"/>
      <c r="J2" s="35"/>
    </row>
    <row r="3" spans="1:11" x14ac:dyDescent="0.2">
      <c r="B3" s="79" t="s">
        <v>433</v>
      </c>
      <c r="C3" s="79"/>
      <c r="D3" s="79"/>
      <c r="E3" s="79"/>
      <c r="F3" s="79"/>
      <c r="G3" s="79"/>
      <c r="H3" s="79"/>
      <c r="I3" s="79"/>
      <c r="J3" s="35"/>
    </row>
    <row r="4" spans="1:11" x14ac:dyDescent="0.2">
      <c r="B4" s="79" t="s">
        <v>434</v>
      </c>
      <c r="C4" s="79"/>
      <c r="D4" s="79"/>
      <c r="E4" s="79"/>
      <c r="F4" s="79"/>
      <c r="G4" s="79"/>
      <c r="H4" s="79"/>
      <c r="I4" s="79"/>
      <c r="J4" s="35"/>
    </row>
    <row r="5" spans="1:11" x14ac:dyDescent="0.2">
      <c r="B5" s="79" t="s">
        <v>435</v>
      </c>
      <c r="C5" s="79"/>
      <c r="D5" s="79"/>
      <c r="E5" s="79"/>
      <c r="F5" s="79"/>
      <c r="G5" s="79"/>
      <c r="H5" s="79"/>
      <c r="I5" s="79"/>
      <c r="J5" s="35"/>
    </row>
    <row r="7" spans="1:11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25" t="s">
        <v>0</v>
      </c>
      <c r="H7" s="25" t="s">
        <v>405</v>
      </c>
      <c r="I7" s="27" t="s">
        <v>408</v>
      </c>
      <c r="J7" s="27" t="s">
        <v>436</v>
      </c>
      <c r="K7" s="26" t="s">
        <v>1</v>
      </c>
    </row>
    <row r="8" spans="1:11" s="10" customFormat="1" x14ac:dyDescent="0.2">
      <c r="A8" s="11"/>
      <c r="B8" s="11"/>
      <c r="C8" s="36">
        <v>353843061</v>
      </c>
      <c r="D8" s="12"/>
      <c r="E8" s="33">
        <v>241366033</v>
      </c>
      <c r="F8" s="33"/>
      <c r="G8" s="13">
        <v>19798829.41</v>
      </c>
      <c r="H8" s="13">
        <v>32099128.52</v>
      </c>
      <c r="I8" s="16">
        <v>45945486.649999999</v>
      </c>
      <c r="J8" s="16">
        <v>52488626.460000001</v>
      </c>
      <c r="K8" s="51">
        <f>SUM(G8:J8)</f>
        <v>150332071.03999999</v>
      </c>
    </row>
    <row r="9" spans="1:11" s="21" customFormat="1" x14ac:dyDescent="0.2">
      <c r="A9" s="18">
        <v>2.1</v>
      </c>
      <c r="B9" s="18" t="s">
        <v>403</v>
      </c>
      <c r="C9" s="37">
        <v>351843062</v>
      </c>
      <c r="D9" s="37">
        <v>0</v>
      </c>
      <c r="E9" s="43">
        <v>41851550</v>
      </c>
      <c r="F9" s="43">
        <v>1408000</v>
      </c>
      <c r="G9" s="19">
        <v>19798829.41</v>
      </c>
      <c r="H9" s="19">
        <v>23859308.34</v>
      </c>
      <c r="I9" s="20">
        <v>37246454.009999998</v>
      </c>
      <c r="J9" s="20">
        <v>49858508.549999997</v>
      </c>
      <c r="K9" s="51">
        <f t="shared" ref="K9:K72" si="0">SUM(G9:J9)</f>
        <v>130763100.30999999</v>
      </c>
    </row>
    <row r="10" spans="1:11" hidden="1" x14ac:dyDescent="0.2">
      <c r="A10" s="1" t="s">
        <v>50</v>
      </c>
      <c r="B10" s="1" t="s">
        <v>51</v>
      </c>
      <c r="C10" s="38">
        <v>312928374</v>
      </c>
      <c r="D10" s="38">
        <v>-4125279.08</v>
      </c>
      <c r="E10" s="44">
        <v>10480400</v>
      </c>
      <c r="F10" s="44">
        <v>165000</v>
      </c>
      <c r="G10" s="6">
        <v>17011397.18</v>
      </c>
      <c r="H10" s="4">
        <v>20363464.879999999</v>
      </c>
      <c r="I10" s="16">
        <v>32143720.129999999</v>
      </c>
      <c r="J10" s="16">
        <v>30585858.73</v>
      </c>
      <c r="K10" s="51">
        <f t="shared" si="0"/>
        <v>100104440.92</v>
      </c>
    </row>
    <row r="11" spans="1:11" hidden="1" x14ac:dyDescent="0.2">
      <c r="A11" s="1" t="s">
        <v>2</v>
      </c>
      <c r="B11" s="1" t="s">
        <v>3</v>
      </c>
      <c r="C11" s="39">
        <v>234856961</v>
      </c>
      <c r="D11" s="39">
        <v>-25079627.84</v>
      </c>
      <c r="E11" s="45"/>
      <c r="F11" s="44">
        <v>0</v>
      </c>
      <c r="G11" s="14">
        <v>15519947.18</v>
      </c>
      <c r="H11" s="4">
        <v>18164456.59</v>
      </c>
      <c r="I11" s="7">
        <v>19965873.289999999</v>
      </c>
      <c r="J11" s="7">
        <v>19515206.59</v>
      </c>
      <c r="K11" s="51">
        <f t="shared" si="0"/>
        <v>73165483.649999991</v>
      </c>
    </row>
    <row r="12" spans="1:11" hidden="1" x14ac:dyDescent="0.2">
      <c r="A12" s="1" t="s">
        <v>4</v>
      </c>
      <c r="B12" s="1" t="s">
        <v>5</v>
      </c>
      <c r="C12" s="38">
        <v>186496961</v>
      </c>
      <c r="D12" s="38">
        <v>23280372.16</v>
      </c>
      <c r="E12" s="33"/>
      <c r="F12" s="44">
        <v>0</v>
      </c>
      <c r="G12" s="6">
        <v>15519947.18</v>
      </c>
      <c r="H12" s="4">
        <v>18164456.59</v>
      </c>
      <c r="I12" s="16">
        <v>19965873.289999999</v>
      </c>
      <c r="J12" s="16">
        <v>19515206.59</v>
      </c>
      <c r="K12" s="51">
        <f t="shared" si="0"/>
        <v>73165483.649999991</v>
      </c>
    </row>
    <row r="13" spans="1:11" hidden="1" x14ac:dyDescent="0.2">
      <c r="A13" s="2" t="s">
        <v>6</v>
      </c>
      <c r="B13" s="2" t="s">
        <v>7</v>
      </c>
      <c r="C13" s="40">
        <v>48360000</v>
      </c>
      <c r="D13" s="40">
        <v>-48360000</v>
      </c>
      <c r="E13" s="46"/>
      <c r="F13" s="44">
        <v>0</v>
      </c>
      <c r="G13" s="8">
        <v>0</v>
      </c>
      <c r="H13" s="8">
        <v>0</v>
      </c>
      <c r="I13" s="8">
        <v>0</v>
      </c>
      <c r="J13" s="8">
        <v>0</v>
      </c>
      <c r="K13" s="51">
        <f t="shared" si="0"/>
        <v>0</v>
      </c>
    </row>
    <row r="14" spans="1:11" hidden="1" x14ac:dyDescent="0.2">
      <c r="A14" s="2" t="s">
        <v>8</v>
      </c>
      <c r="B14" s="2" t="s">
        <v>9</v>
      </c>
      <c r="C14" s="40">
        <v>54000000</v>
      </c>
      <c r="D14" s="40">
        <v>20954348.760000002</v>
      </c>
      <c r="E14" s="44">
        <v>5480400</v>
      </c>
      <c r="F14" s="44">
        <v>75000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51">
        <f t="shared" si="0"/>
        <v>25610266.670000002</v>
      </c>
    </row>
    <row r="15" spans="1:11" hidden="1" x14ac:dyDescent="0.2">
      <c r="A15" s="2" t="s">
        <v>409</v>
      </c>
      <c r="B15" s="2" t="s">
        <v>410</v>
      </c>
      <c r="C15" s="40"/>
      <c r="D15" s="40"/>
      <c r="E15" s="44"/>
      <c r="F15" s="44"/>
      <c r="G15" s="15">
        <v>0</v>
      </c>
      <c r="H15" s="4">
        <v>0</v>
      </c>
      <c r="I15" s="17">
        <v>50000</v>
      </c>
      <c r="J15" s="17">
        <v>32000</v>
      </c>
      <c r="K15" s="51">
        <f t="shared" si="0"/>
        <v>82000</v>
      </c>
    </row>
    <row r="16" spans="1:11" hidden="1" x14ac:dyDescent="0.2">
      <c r="A16" s="1" t="s">
        <v>10</v>
      </c>
      <c r="B16" s="1" t="s">
        <v>11</v>
      </c>
      <c r="C16" s="38">
        <v>18000000</v>
      </c>
      <c r="D16" s="38">
        <v>-18000000</v>
      </c>
      <c r="E16" s="33"/>
      <c r="F16" s="44">
        <v>0</v>
      </c>
      <c r="G16" s="14">
        <v>0</v>
      </c>
      <c r="H16" s="8">
        <v>0</v>
      </c>
      <c r="I16" s="8">
        <v>0</v>
      </c>
      <c r="J16" s="8">
        <v>0</v>
      </c>
      <c r="K16" s="51">
        <f t="shared" si="0"/>
        <v>0</v>
      </c>
    </row>
    <row r="17" spans="1:11" hidden="1" x14ac:dyDescent="0.2">
      <c r="A17" s="2" t="s">
        <v>12</v>
      </c>
      <c r="B17" s="2" t="s">
        <v>13</v>
      </c>
      <c r="C17" s="40">
        <v>36000000</v>
      </c>
      <c r="D17" s="40">
        <v>-17894727.079999998</v>
      </c>
      <c r="E17" s="46"/>
      <c r="F17" s="44">
        <v>0</v>
      </c>
      <c r="G17" s="15">
        <v>1491450</v>
      </c>
      <c r="H17" s="4">
        <v>1001450</v>
      </c>
      <c r="I17" s="17">
        <v>802650</v>
      </c>
      <c r="J17" s="17">
        <v>802650</v>
      </c>
      <c r="K17" s="51">
        <f t="shared" si="0"/>
        <v>4098200</v>
      </c>
    </row>
    <row r="18" spans="1:11" ht="22.5" hidden="1" customHeight="1" x14ac:dyDescent="0.2">
      <c r="A18" s="2" t="s">
        <v>35</v>
      </c>
      <c r="B18" s="2" t="s">
        <v>36</v>
      </c>
      <c r="C18" s="40"/>
      <c r="D18" s="40">
        <v>56849075.840000004</v>
      </c>
      <c r="E18" s="44">
        <v>5480400</v>
      </c>
      <c r="F18" s="44">
        <v>0</v>
      </c>
      <c r="G18" s="14">
        <v>0</v>
      </c>
      <c r="H18" s="4">
        <v>868086.67</v>
      </c>
      <c r="I18" s="17">
        <v>10386557</v>
      </c>
      <c r="J18" s="17">
        <v>10175423</v>
      </c>
      <c r="K18" s="51">
        <f t="shared" si="0"/>
        <v>21430066.670000002</v>
      </c>
    </row>
    <row r="19" spans="1:11" hidden="1" x14ac:dyDescent="0.2">
      <c r="A19" s="2" t="s">
        <v>39</v>
      </c>
      <c r="B19" s="2" t="s">
        <v>40</v>
      </c>
      <c r="C19" s="40">
        <v>24071413</v>
      </c>
      <c r="D19" s="41">
        <v>0</v>
      </c>
      <c r="E19" s="44">
        <v>0</v>
      </c>
      <c r="F19" s="44">
        <v>90000</v>
      </c>
      <c r="G19" s="14">
        <v>0</v>
      </c>
      <c r="H19" s="4">
        <v>90000</v>
      </c>
      <c r="I19" s="8">
        <v>0</v>
      </c>
      <c r="J19" s="8">
        <v>0</v>
      </c>
      <c r="K19" s="51">
        <f t="shared" si="0"/>
        <v>90000</v>
      </c>
    </row>
    <row r="20" spans="1:11" hidden="1" x14ac:dyDescent="0.2">
      <c r="A20" s="2" t="s">
        <v>41</v>
      </c>
      <c r="B20" s="2" t="s">
        <v>40</v>
      </c>
      <c r="C20" s="40">
        <v>24071413</v>
      </c>
      <c r="D20" s="41">
        <v>0</v>
      </c>
      <c r="E20" s="44">
        <v>0</v>
      </c>
      <c r="F20" s="44">
        <v>90000</v>
      </c>
      <c r="G20" s="14">
        <v>0</v>
      </c>
      <c r="H20" s="4">
        <v>90000</v>
      </c>
      <c r="I20" s="8">
        <v>0</v>
      </c>
      <c r="J20" s="8">
        <v>0</v>
      </c>
      <c r="K20" s="51">
        <f t="shared" si="0"/>
        <v>90000</v>
      </c>
    </row>
    <row r="21" spans="1:11" hidden="1" x14ac:dyDescent="0.2">
      <c r="A21" s="2" t="s">
        <v>14</v>
      </c>
      <c r="B21" s="2" t="s">
        <v>15</v>
      </c>
      <c r="C21" s="41">
        <v>0</v>
      </c>
      <c r="D21" s="41">
        <v>0</v>
      </c>
      <c r="E21" s="44">
        <v>5000000</v>
      </c>
      <c r="F21" s="44">
        <v>0</v>
      </c>
      <c r="G21" s="14">
        <v>0</v>
      </c>
      <c r="H21" s="4">
        <v>239471.62</v>
      </c>
      <c r="I21" s="17">
        <v>938639.84</v>
      </c>
      <c r="J21" s="17">
        <v>90579.14</v>
      </c>
      <c r="K21" s="51">
        <f t="shared" si="0"/>
        <v>1268690.5999999999</v>
      </c>
    </row>
    <row r="22" spans="1:11" hidden="1" x14ac:dyDescent="0.2">
      <c r="A22" s="1" t="s">
        <v>52</v>
      </c>
      <c r="B22" s="1" t="s">
        <v>53</v>
      </c>
      <c r="C22" s="41">
        <v>0</v>
      </c>
      <c r="D22" s="41">
        <v>0</v>
      </c>
      <c r="E22" s="44">
        <v>3000000</v>
      </c>
      <c r="F22" s="44">
        <v>0</v>
      </c>
      <c r="G22" s="14">
        <v>0</v>
      </c>
      <c r="H22" s="4">
        <v>30000</v>
      </c>
      <c r="I22" s="16">
        <v>609750</v>
      </c>
      <c r="J22" s="16">
        <v>25000</v>
      </c>
      <c r="K22" s="51">
        <f t="shared" si="0"/>
        <v>664750</v>
      </c>
    </row>
    <row r="23" spans="1:11" hidden="1" x14ac:dyDescent="0.2">
      <c r="A23" s="2" t="s">
        <v>16</v>
      </c>
      <c r="B23" s="2" t="s">
        <v>17</v>
      </c>
      <c r="C23" s="41">
        <v>0</v>
      </c>
      <c r="D23" s="41">
        <v>0</v>
      </c>
      <c r="E23" s="46">
        <v>2000000</v>
      </c>
      <c r="F23" s="44">
        <v>0</v>
      </c>
      <c r="G23" s="14">
        <v>0</v>
      </c>
      <c r="H23" s="4">
        <v>209471.62</v>
      </c>
      <c r="I23" s="17">
        <v>328889.84000000003</v>
      </c>
      <c r="J23" s="17">
        <v>35579.14</v>
      </c>
      <c r="K23" s="51">
        <f t="shared" si="0"/>
        <v>573940.6</v>
      </c>
    </row>
    <row r="24" spans="1:11" hidden="1" x14ac:dyDescent="0.2">
      <c r="A24" s="29" t="s">
        <v>18</v>
      </c>
      <c r="B24" s="28" t="s">
        <v>19</v>
      </c>
      <c r="C24" s="42"/>
      <c r="D24" s="42"/>
      <c r="E24" s="44">
        <v>31271150</v>
      </c>
      <c r="F24" s="44">
        <v>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51">
        <f t="shared" si="0"/>
        <v>15583106.029999999</v>
      </c>
    </row>
    <row r="25" spans="1:11" hidden="1" x14ac:dyDescent="0.2">
      <c r="A25" s="1" t="s">
        <v>54</v>
      </c>
      <c r="B25" s="1" t="s">
        <v>55</v>
      </c>
      <c r="C25" s="41">
        <v>0</v>
      </c>
      <c r="D25" s="41">
        <v>0</v>
      </c>
      <c r="E25" s="44">
        <v>31271150</v>
      </c>
      <c r="F25" s="44">
        <v>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51">
        <f t="shared" si="0"/>
        <v>15583106.029999999</v>
      </c>
    </row>
    <row r="26" spans="1:11" hidden="1" x14ac:dyDescent="0.2">
      <c r="A26" s="1" t="s">
        <v>56</v>
      </c>
      <c r="B26" s="1" t="s">
        <v>57</v>
      </c>
      <c r="C26" s="41">
        <v>0</v>
      </c>
      <c r="D26" s="41">
        <v>0</v>
      </c>
      <c r="E26" s="44">
        <v>2400000</v>
      </c>
      <c r="F26" s="44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51">
        <f t="shared" si="0"/>
        <v>859906.81</v>
      </c>
    </row>
    <row r="27" spans="1:11" hidden="1" x14ac:dyDescent="0.2">
      <c r="A27" s="1" t="s">
        <v>58</v>
      </c>
      <c r="B27" s="1" t="s">
        <v>59</v>
      </c>
      <c r="C27" s="41">
        <v>0</v>
      </c>
      <c r="D27" s="41">
        <v>0</v>
      </c>
      <c r="E27" s="44">
        <v>1080000</v>
      </c>
      <c r="F27" s="44">
        <v>0</v>
      </c>
      <c r="G27" s="14">
        <v>90000</v>
      </c>
      <c r="H27" s="4">
        <v>90000</v>
      </c>
      <c r="I27" s="17">
        <v>155000</v>
      </c>
      <c r="J27" s="17">
        <v>155000</v>
      </c>
      <c r="K27" s="51">
        <f t="shared" si="0"/>
        <v>490000</v>
      </c>
    </row>
    <row r="28" spans="1:11" hidden="1" x14ac:dyDescent="0.2">
      <c r="A28" s="1" t="s">
        <v>60</v>
      </c>
      <c r="B28" s="1" t="s">
        <v>61</v>
      </c>
      <c r="C28" s="41">
        <v>0</v>
      </c>
      <c r="D28" s="41">
        <v>0</v>
      </c>
      <c r="E28" s="44">
        <v>13282828</v>
      </c>
      <c r="F28" s="44">
        <v>0</v>
      </c>
      <c r="G28" s="14">
        <v>0</v>
      </c>
      <c r="H28" s="4"/>
      <c r="I28" s="8">
        <v>0</v>
      </c>
      <c r="J28" s="14">
        <v>14214699.220000001</v>
      </c>
      <c r="K28" s="51">
        <f t="shared" si="0"/>
        <v>14214699.220000001</v>
      </c>
    </row>
    <row r="29" spans="1:11" ht="28.5" hidden="1" x14ac:dyDescent="0.2">
      <c r="A29" s="1" t="s">
        <v>62</v>
      </c>
      <c r="B29" s="1" t="s">
        <v>63</v>
      </c>
      <c r="C29" s="41">
        <v>0</v>
      </c>
      <c r="D29" s="41">
        <v>0</v>
      </c>
      <c r="E29" s="44">
        <v>14508322</v>
      </c>
      <c r="F29" s="44">
        <v>0</v>
      </c>
      <c r="G29" s="14">
        <v>0</v>
      </c>
      <c r="H29" s="4">
        <v>18500</v>
      </c>
      <c r="I29" s="8">
        <v>0</v>
      </c>
      <c r="J29" s="8">
        <v>0</v>
      </c>
      <c r="K29" s="51">
        <f t="shared" si="0"/>
        <v>18500</v>
      </c>
    </row>
    <row r="30" spans="1:11" hidden="1" x14ac:dyDescent="0.2">
      <c r="A30" s="1" t="s">
        <v>411</v>
      </c>
      <c r="B30" s="1" t="s">
        <v>412</v>
      </c>
      <c r="C30" s="41"/>
      <c r="D30" s="41"/>
      <c r="E30" s="44"/>
      <c r="F30" s="44">
        <v>400000</v>
      </c>
      <c r="G30" s="8">
        <v>0</v>
      </c>
      <c r="H30" s="8">
        <v>0</v>
      </c>
      <c r="I30" s="17">
        <v>9635.84</v>
      </c>
      <c r="J30" s="8">
        <v>0</v>
      </c>
      <c r="K30" s="51">
        <f t="shared" si="0"/>
        <v>9635.84</v>
      </c>
    </row>
    <row r="31" spans="1:11" hidden="1" x14ac:dyDescent="0.2">
      <c r="A31" s="1" t="s">
        <v>413</v>
      </c>
      <c r="B31" s="1" t="s">
        <v>416</v>
      </c>
      <c r="C31" s="41"/>
      <c r="D31" s="41"/>
      <c r="E31" s="44"/>
      <c r="F31" s="44">
        <v>400000</v>
      </c>
      <c r="G31" s="8">
        <v>0</v>
      </c>
      <c r="H31" s="8">
        <v>0</v>
      </c>
      <c r="I31" s="17">
        <v>9635.84</v>
      </c>
      <c r="J31" s="8">
        <v>0</v>
      </c>
      <c r="K31" s="51">
        <f t="shared" si="0"/>
        <v>9635.84</v>
      </c>
    </row>
    <row r="32" spans="1:11" hidden="1" x14ac:dyDescent="0.2">
      <c r="A32" s="1" t="s">
        <v>414</v>
      </c>
      <c r="B32" s="1" t="s">
        <v>415</v>
      </c>
      <c r="C32" s="41"/>
      <c r="D32" s="41"/>
      <c r="E32" s="44"/>
      <c r="F32" s="44">
        <v>400000</v>
      </c>
      <c r="G32" s="8">
        <v>0</v>
      </c>
      <c r="H32" s="8">
        <v>0</v>
      </c>
      <c r="I32" s="17">
        <v>9635.84</v>
      </c>
      <c r="J32" s="8">
        <v>0</v>
      </c>
      <c r="K32" s="51">
        <f t="shared" si="0"/>
        <v>9635.84</v>
      </c>
    </row>
    <row r="33" spans="1:14" hidden="1" x14ac:dyDescent="0.2">
      <c r="A33" s="1" t="s">
        <v>64</v>
      </c>
      <c r="B33" s="1" t="s">
        <v>65</v>
      </c>
      <c r="C33" s="41">
        <v>0</v>
      </c>
      <c r="D33" s="41">
        <v>0</v>
      </c>
      <c r="E33" s="44">
        <v>100000</v>
      </c>
      <c r="F33" s="44">
        <v>0</v>
      </c>
      <c r="G33" s="8">
        <v>0</v>
      </c>
      <c r="H33" s="14">
        <v>35000</v>
      </c>
      <c r="I33" s="8">
        <v>0</v>
      </c>
      <c r="J33" s="8">
        <v>0</v>
      </c>
      <c r="K33" s="51">
        <f t="shared" si="0"/>
        <v>35000</v>
      </c>
    </row>
    <row r="34" spans="1:14" hidden="1" x14ac:dyDescent="0.2">
      <c r="A34" s="1" t="s">
        <v>66</v>
      </c>
      <c r="B34" s="1" t="s">
        <v>67</v>
      </c>
      <c r="C34" s="41">
        <v>0</v>
      </c>
      <c r="D34" s="41">
        <v>0</v>
      </c>
      <c r="E34" s="44">
        <v>100000</v>
      </c>
      <c r="F34" s="44">
        <v>0</v>
      </c>
      <c r="G34" s="5">
        <v>0</v>
      </c>
      <c r="H34" s="4">
        <v>35000</v>
      </c>
      <c r="I34" s="8">
        <v>0</v>
      </c>
      <c r="J34" s="8">
        <v>0</v>
      </c>
      <c r="K34" s="51">
        <f t="shared" si="0"/>
        <v>35000</v>
      </c>
    </row>
    <row r="35" spans="1:14" hidden="1" x14ac:dyDescent="0.2">
      <c r="A35" s="1" t="s">
        <v>68</v>
      </c>
      <c r="B35" s="1" t="s">
        <v>69</v>
      </c>
      <c r="C35" s="41">
        <v>0</v>
      </c>
      <c r="D35" s="41">
        <v>0</v>
      </c>
      <c r="E35" s="44">
        <v>100000</v>
      </c>
      <c r="F35" s="44">
        <v>0</v>
      </c>
      <c r="G35" s="8">
        <v>0</v>
      </c>
      <c r="H35" s="4">
        <v>35000</v>
      </c>
      <c r="I35" s="8">
        <v>0</v>
      </c>
      <c r="J35" s="8">
        <v>0</v>
      </c>
      <c r="K35" s="51">
        <f t="shared" si="0"/>
        <v>35000</v>
      </c>
    </row>
    <row r="36" spans="1:14" hidden="1" x14ac:dyDescent="0.2">
      <c r="A36" s="2" t="s">
        <v>20</v>
      </c>
      <c r="B36" s="2" t="s">
        <v>21</v>
      </c>
      <c r="C36" s="40">
        <v>39914688</v>
      </c>
      <c r="D36" s="40">
        <v>4125279.08</v>
      </c>
      <c r="E36" s="44">
        <v>0</v>
      </c>
      <c r="F36" s="44">
        <v>843000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51">
        <f t="shared" si="0"/>
        <v>15030917.52</v>
      </c>
    </row>
    <row r="37" spans="1:14" hidden="1" x14ac:dyDescent="0.2">
      <c r="A37" s="1" t="s">
        <v>22</v>
      </c>
      <c r="B37" s="1" t="s">
        <v>23</v>
      </c>
      <c r="C37" s="38">
        <v>17952845</v>
      </c>
      <c r="D37" s="38">
        <v>19325.97</v>
      </c>
      <c r="E37" s="44">
        <v>0</v>
      </c>
      <c r="F37" s="44">
        <v>389000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51">
        <f t="shared" si="0"/>
        <v>6979419.9100000001</v>
      </c>
    </row>
    <row r="38" spans="1:14" hidden="1" x14ac:dyDescent="0.2">
      <c r="A38" s="1" t="s">
        <v>24</v>
      </c>
      <c r="B38" s="1" t="s">
        <v>23</v>
      </c>
      <c r="C38" s="38">
        <v>17952845</v>
      </c>
      <c r="D38" s="38">
        <v>19325.97</v>
      </c>
      <c r="E38" s="44">
        <v>0</v>
      </c>
      <c r="F38" s="44">
        <v>389000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51">
        <f t="shared" si="0"/>
        <v>6979419.9100000001</v>
      </c>
    </row>
    <row r="39" spans="1:14" hidden="1" x14ac:dyDescent="0.2">
      <c r="A39" s="2" t="s">
        <v>25</v>
      </c>
      <c r="B39" s="2" t="s">
        <v>26</v>
      </c>
      <c r="C39" s="40">
        <v>17927560</v>
      </c>
      <c r="D39" s="40">
        <v>3833756.4</v>
      </c>
      <c r="E39" s="44">
        <v>0</v>
      </c>
      <c r="F39" s="44">
        <v>390000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51">
        <f t="shared" si="0"/>
        <v>7012034.7200000007</v>
      </c>
    </row>
    <row r="40" spans="1:14" hidden="1" x14ac:dyDescent="0.2">
      <c r="A40" s="1" t="s">
        <v>27</v>
      </c>
      <c r="B40" s="1" t="s">
        <v>26</v>
      </c>
      <c r="C40" s="40">
        <v>17927560</v>
      </c>
      <c r="D40" s="40">
        <v>3833756.4</v>
      </c>
      <c r="E40" s="44">
        <v>0</v>
      </c>
      <c r="F40" s="44">
        <v>390000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51">
        <f t="shared" si="0"/>
        <v>7012034.7200000007</v>
      </c>
    </row>
    <row r="41" spans="1:14" hidden="1" x14ac:dyDescent="0.2">
      <c r="A41" s="2" t="s">
        <v>28</v>
      </c>
      <c r="B41" s="2" t="s">
        <v>29</v>
      </c>
      <c r="C41" s="40">
        <v>3034283</v>
      </c>
      <c r="D41" s="40">
        <v>272196.71000000002</v>
      </c>
      <c r="E41" s="44">
        <v>0</v>
      </c>
      <c r="F41" s="44">
        <v>64000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51">
        <f t="shared" si="0"/>
        <v>1039462.89</v>
      </c>
    </row>
    <row r="42" spans="1:14" ht="15" hidden="1" customHeight="1" x14ac:dyDescent="0.2">
      <c r="A42" s="1" t="s">
        <v>30</v>
      </c>
      <c r="B42" s="1" t="s">
        <v>29</v>
      </c>
      <c r="C42" s="40">
        <v>3034283</v>
      </c>
      <c r="D42" s="40">
        <v>272196.71000000002</v>
      </c>
      <c r="E42" s="44">
        <v>0</v>
      </c>
      <c r="F42" s="44">
        <v>64000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51">
        <f t="shared" si="0"/>
        <v>1039462.89</v>
      </c>
    </row>
    <row r="43" spans="1:14" s="21" customFormat="1" x14ac:dyDescent="0.2">
      <c r="A43" s="18">
        <v>2.2000000000000002</v>
      </c>
      <c r="B43" s="18" t="s">
        <v>31</v>
      </c>
      <c r="C43" s="37">
        <v>1999999</v>
      </c>
      <c r="D43" s="37"/>
      <c r="E43" s="43">
        <v>125167058</v>
      </c>
      <c r="F43" s="43">
        <v>-1408000</v>
      </c>
      <c r="G43" s="19">
        <v>0</v>
      </c>
      <c r="H43" s="19">
        <v>6851244.5499999998</v>
      </c>
      <c r="I43" s="20">
        <v>5426130.79</v>
      </c>
      <c r="J43" s="20">
        <v>1932464.25</v>
      </c>
      <c r="K43" s="51">
        <f t="shared" si="0"/>
        <v>14209839.59</v>
      </c>
      <c r="N43" s="53">
        <f>+I43-5334559.96</f>
        <v>91570.830000000075</v>
      </c>
    </row>
    <row r="44" spans="1:14" ht="22.5" hidden="1" customHeight="1" x14ac:dyDescent="0.2">
      <c r="A44" s="1" t="s">
        <v>70</v>
      </c>
      <c r="B44" s="1" t="s">
        <v>71</v>
      </c>
      <c r="C44" s="41">
        <v>1999999</v>
      </c>
      <c r="D44" s="41">
        <v>0</v>
      </c>
      <c r="E44" s="44">
        <v>21713451</v>
      </c>
      <c r="F44" s="44">
        <v>0</v>
      </c>
      <c r="G44" s="8">
        <v>0</v>
      </c>
      <c r="H44" s="4">
        <v>3106460.8</v>
      </c>
      <c r="I44" s="16">
        <v>1657736.8</v>
      </c>
      <c r="J44" s="16">
        <v>1725599.44</v>
      </c>
      <c r="K44" s="51">
        <f t="shared" si="0"/>
        <v>6489797.0399999991</v>
      </c>
    </row>
    <row r="45" spans="1:14" hidden="1" x14ac:dyDescent="0.2">
      <c r="A45" s="1" t="s">
        <v>72</v>
      </c>
      <c r="B45" s="1" t="s">
        <v>73</v>
      </c>
      <c r="C45" s="41">
        <v>0</v>
      </c>
      <c r="D45" s="41">
        <v>0</v>
      </c>
      <c r="E45" s="44">
        <v>3182554</v>
      </c>
      <c r="F45" s="44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51">
        <f t="shared" si="0"/>
        <v>940699.07000000007</v>
      </c>
    </row>
    <row r="46" spans="1:14" hidden="1" x14ac:dyDescent="0.2">
      <c r="A46" s="1" t="s">
        <v>74</v>
      </c>
      <c r="B46" s="1" t="s">
        <v>75</v>
      </c>
      <c r="C46" s="41">
        <v>0</v>
      </c>
      <c r="D46" s="41">
        <v>0</v>
      </c>
      <c r="E46" s="44">
        <v>3182554</v>
      </c>
      <c r="F46" s="44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51">
        <f t="shared" si="0"/>
        <v>940699.07000000007</v>
      </c>
      <c r="N46" s="54"/>
    </row>
    <row r="47" spans="1:14" hidden="1" x14ac:dyDescent="0.2">
      <c r="A47" s="1" t="s">
        <v>76</v>
      </c>
      <c r="B47" s="1" t="s">
        <v>77</v>
      </c>
      <c r="C47" s="41">
        <v>0</v>
      </c>
      <c r="D47" s="41">
        <v>0</v>
      </c>
      <c r="E47" s="44">
        <v>5546700</v>
      </c>
      <c r="F47" s="44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51">
        <f t="shared" si="0"/>
        <v>1661861.28</v>
      </c>
    </row>
    <row r="48" spans="1:14" hidden="1" x14ac:dyDescent="0.2">
      <c r="A48" s="1" t="s">
        <v>78</v>
      </c>
      <c r="B48" s="1" t="s">
        <v>79</v>
      </c>
      <c r="C48" s="41">
        <v>0</v>
      </c>
      <c r="D48" s="41">
        <v>0</v>
      </c>
      <c r="E48" s="44">
        <v>5546700</v>
      </c>
      <c r="F48" s="44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51">
        <f t="shared" si="0"/>
        <v>1661861.28</v>
      </c>
    </row>
    <row r="49" spans="1:11" ht="15" hidden="1" customHeight="1" x14ac:dyDescent="0.2">
      <c r="A49" s="1" t="s">
        <v>80</v>
      </c>
      <c r="B49" s="1" t="s">
        <v>81</v>
      </c>
      <c r="C49" s="41">
        <v>0</v>
      </c>
      <c r="D49" s="41">
        <v>0</v>
      </c>
      <c r="E49" s="44">
        <v>12984197</v>
      </c>
      <c r="F49" s="44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51">
        <f t="shared" si="0"/>
        <v>3435676.87</v>
      </c>
    </row>
    <row r="50" spans="1:11" hidden="1" x14ac:dyDescent="0.2">
      <c r="A50" s="1" t="s">
        <v>82</v>
      </c>
      <c r="B50" s="1" t="s">
        <v>83</v>
      </c>
      <c r="C50" s="41">
        <v>0</v>
      </c>
      <c r="D50" s="41">
        <v>0</v>
      </c>
      <c r="E50" s="44">
        <v>12984197</v>
      </c>
      <c r="F50" s="44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51">
        <f t="shared" si="0"/>
        <v>3435676.87</v>
      </c>
    </row>
    <row r="51" spans="1:11" hidden="1" x14ac:dyDescent="0.2">
      <c r="A51" s="1" t="s">
        <v>42</v>
      </c>
      <c r="B51" s="1" t="s">
        <v>43</v>
      </c>
      <c r="C51" s="38">
        <v>1721056</v>
      </c>
      <c r="D51" s="38">
        <v>0</v>
      </c>
      <c r="E51" s="33"/>
      <c r="F51" s="44">
        <v>0</v>
      </c>
      <c r="G51" s="8">
        <v>0</v>
      </c>
      <c r="H51" s="4">
        <v>124222</v>
      </c>
      <c r="I51" s="17">
        <v>147472</v>
      </c>
      <c r="J51" s="17">
        <v>135466</v>
      </c>
      <c r="K51" s="51">
        <f t="shared" si="0"/>
        <v>407160</v>
      </c>
    </row>
    <row r="52" spans="1:11" hidden="1" x14ac:dyDescent="0.2">
      <c r="A52" s="1" t="s">
        <v>44</v>
      </c>
      <c r="B52" s="1" t="s">
        <v>43</v>
      </c>
      <c r="C52" s="38">
        <v>1721056</v>
      </c>
      <c r="D52" s="38">
        <v>0</v>
      </c>
      <c r="E52" s="33"/>
      <c r="F52" s="44">
        <v>0</v>
      </c>
      <c r="G52" s="8">
        <v>0</v>
      </c>
      <c r="H52" s="4">
        <v>124222</v>
      </c>
      <c r="I52" s="16">
        <v>147472</v>
      </c>
      <c r="J52" s="16">
        <v>135466</v>
      </c>
      <c r="K52" s="51">
        <f t="shared" si="0"/>
        <v>407160</v>
      </c>
    </row>
    <row r="53" spans="1:11" hidden="1" x14ac:dyDescent="0.2">
      <c r="A53" s="1" t="s">
        <v>45</v>
      </c>
      <c r="B53" s="1" t="s">
        <v>47</v>
      </c>
      <c r="C53" s="38">
        <v>278943</v>
      </c>
      <c r="D53" s="38">
        <v>0</v>
      </c>
      <c r="E53" s="33"/>
      <c r="F53" s="44">
        <v>0</v>
      </c>
      <c r="G53" s="8">
        <v>0</v>
      </c>
      <c r="H53" s="4">
        <v>44400</v>
      </c>
      <c r="I53" s="17"/>
      <c r="J53" s="8">
        <v>0</v>
      </c>
      <c r="K53" s="51">
        <f t="shared" si="0"/>
        <v>44400</v>
      </c>
    </row>
    <row r="54" spans="1:11" hidden="1" x14ac:dyDescent="0.2">
      <c r="A54" s="1" t="s">
        <v>46</v>
      </c>
      <c r="B54" s="1" t="s">
        <v>47</v>
      </c>
      <c r="C54" s="38">
        <v>278943</v>
      </c>
      <c r="D54" s="38">
        <v>0</v>
      </c>
      <c r="E54" s="33"/>
      <c r="F54" s="44">
        <v>0</v>
      </c>
      <c r="G54" s="8">
        <v>0</v>
      </c>
      <c r="H54" s="4">
        <v>44400</v>
      </c>
      <c r="I54" s="16"/>
      <c r="J54" s="8">
        <v>0</v>
      </c>
      <c r="K54" s="51">
        <f t="shared" si="0"/>
        <v>44400</v>
      </c>
    </row>
    <row r="55" spans="1:11" hidden="1" x14ac:dyDescent="0.2">
      <c r="A55" s="1" t="s">
        <v>84</v>
      </c>
      <c r="B55" s="1" t="s">
        <v>85</v>
      </c>
      <c r="C55" s="41">
        <v>0</v>
      </c>
      <c r="D55" s="41">
        <v>0</v>
      </c>
      <c r="E55" s="44">
        <v>5000000</v>
      </c>
      <c r="F55" s="44">
        <v>1000000</v>
      </c>
      <c r="G55" s="8">
        <v>0</v>
      </c>
      <c r="H55" s="4">
        <v>1838880</v>
      </c>
      <c r="I55" s="17">
        <v>308161.13</v>
      </c>
      <c r="J55" s="8">
        <v>0</v>
      </c>
      <c r="K55" s="51">
        <f t="shared" si="0"/>
        <v>2147041.13</v>
      </c>
    </row>
    <row r="56" spans="1:11" hidden="1" x14ac:dyDescent="0.2">
      <c r="A56" s="1" t="s">
        <v>86</v>
      </c>
      <c r="B56" s="1" t="s">
        <v>87</v>
      </c>
      <c r="C56" s="41">
        <v>0</v>
      </c>
      <c r="D56" s="41">
        <v>0</v>
      </c>
      <c r="E56" s="44">
        <v>4000000</v>
      </c>
      <c r="F56" s="44">
        <v>0</v>
      </c>
      <c r="G56" s="8">
        <v>0</v>
      </c>
      <c r="H56" s="4">
        <v>1820000</v>
      </c>
      <c r="I56" s="16">
        <v>143513.37</v>
      </c>
      <c r="J56" s="8">
        <v>0</v>
      </c>
      <c r="K56" s="51">
        <f t="shared" si="0"/>
        <v>1963513.37</v>
      </c>
    </row>
    <row r="57" spans="1:11" hidden="1" x14ac:dyDescent="0.2">
      <c r="A57" s="1" t="s">
        <v>88</v>
      </c>
      <c r="B57" s="1" t="s">
        <v>89</v>
      </c>
      <c r="C57" s="41">
        <v>0</v>
      </c>
      <c r="D57" s="41">
        <v>0</v>
      </c>
      <c r="E57" s="44">
        <v>4000000</v>
      </c>
      <c r="F57" s="44">
        <v>0</v>
      </c>
      <c r="G57" s="8">
        <v>0</v>
      </c>
      <c r="H57" s="4">
        <v>1820000</v>
      </c>
      <c r="I57" s="16">
        <v>143513.37</v>
      </c>
      <c r="J57" s="8">
        <v>0</v>
      </c>
      <c r="K57" s="51">
        <f t="shared" si="0"/>
        <v>1963513.37</v>
      </c>
    </row>
    <row r="58" spans="1:11" hidden="1" x14ac:dyDescent="0.2">
      <c r="A58" s="1" t="s">
        <v>90</v>
      </c>
      <c r="B58" s="1" t="s">
        <v>91</v>
      </c>
      <c r="C58" s="41">
        <v>0</v>
      </c>
      <c r="D58" s="41">
        <v>0</v>
      </c>
      <c r="E58" s="44">
        <v>1000000</v>
      </c>
      <c r="F58" s="44">
        <v>1000000</v>
      </c>
      <c r="G58" s="8">
        <v>0</v>
      </c>
      <c r="H58" s="4">
        <v>18880</v>
      </c>
      <c r="I58" s="17">
        <v>164647.76</v>
      </c>
      <c r="J58" s="8">
        <v>0</v>
      </c>
      <c r="K58" s="51">
        <f t="shared" si="0"/>
        <v>183527.76</v>
      </c>
    </row>
    <row r="59" spans="1:11" hidden="1" x14ac:dyDescent="0.2">
      <c r="A59" s="1" t="s">
        <v>92</v>
      </c>
      <c r="B59" s="1" t="s">
        <v>93</v>
      </c>
      <c r="C59" s="41">
        <v>0</v>
      </c>
      <c r="D59" s="41">
        <v>0</v>
      </c>
      <c r="E59" s="44">
        <v>1000000</v>
      </c>
      <c r="F59" s="44">
        <v>1000000</v>
      </c>
      <c r="G59" s="8">
        <v>0</v>
      </c>
      <c r="H59" s="4">
        <v>18880</v>
      </c>
      <c r="I59" s="17">
        <v>164647.76</v>
      </c>
      <c r="J59" s="8">
        <v>0</v>
      </c>
      <c r="K59" s="51">
        <f t="shared" si="0"/>
        <v>183527.76</v>
      </c>
    </row>
    <row r="60" spans="1:11" hidden="1" x14ac:dyDescent="0.2">
      <c r="A60" s="1" t="s">
        <v>94</v>
      </c>
      <c r="B60" s="1" t="s">
        <v>95</v>
      </c>
      <c r="C60" s="41">
        <v>0</v>
      </c>
      <c r="D60" s="41">
        <v>0</v>
      </c>
      <c r="E60" s="44">
        <v>1000000</v>
      </c>
      <c r="F60" s="44">
        <v>0</v>
      </c>
      <c r="G60" s="8">
        <v>0</v>
      </c>
      <c r="H60" s="8">
        <v>0</v>
      </c>
      <c r="I60" s="14">
        <v>142294.39999999999</v>
      </c>
      <c r="J60" s="8">
        <v>0</v>
      </c>
      <c r="K60" s="51">
        <f t="shared" si="0"/>
        <v>142294.39999999999</v>
      </c>
    </row>
    <row r="61" spans="1:11" hidden="1" x14ac:dyDescent="0.2">
      <c r="A61" s="1" t="s">
        <v>96</v>
      </c>
      <c r="B61" s="1" t="s">
        <v>97</v>
      </c>
      <c r="C61" s="41">
        <v>0</v>
      </c>
      <c r="D61" s="41">
        <v>0</v>
      </c>
      <c r="E61" s="44">
        <v>500000</v>
      </c>
      <c r="F61" s="44">
        <v>0</v>
      </c>
      <c r="G61" s="8">
        <v>0</v>
      </c>
      <c r="H61" s="8">
        <v>0</v>
      </c>
      <c r="I61" s="14">
        <v>76400</v>
      </c>
      <c r="J61" s="8">
        <v>0</v>
      </c>
      <c r="K61" s="51">
        <f t="shared" si="0"/>
        <v>76400</v>
      </c>
    </row>
    <row r="62" spans="1:11" hidden="1" x14ac:dyDescent="0.2">
      <c r="A62" s="1" t="s">
        <v>98</v>
      </c>
      <c r="B62" s="1" t="s">
        <v>99</v>
      </c>
      <c r="C62" s="41">
        <v>0</v>
      </c>
      <c r="D62" s="41">
        <v>0</v>
      </c>
      <c r="E62" s="44">
        <v>500000</v>
      </c>
      <c r="F62" s="44">
        <v>0</v>
      </c>
      <c r="G62" s="8">
        <v>0</v>
      </c>
      <c r="H62" s="8">
        <v>0</v>
      </c>
      <c r="I62" s="14">
        <v>76400</v>
      </c>
      <c r="J62" s="8">
        <v>0</v>
      </c>
      <c r="K62" s="51">
        <f t="shared" si="0"/>
        <v>76400</v>
      </c>
    </row>
    <row r="63" spans="1:11" hidden="1" x14ac:dyDescent="0.2">
      <c r="A63" s="1" t="s">
        <v>100</v>
      </c>
      <c r="B63" s="1" t="s">
        <v>101</v>
      </c>
      <c r="C63" s="41">
        <v>0</v>
      </c>
      <c r="D63" s="41">
        <v>0</v>
      </c>
      <c r="E63" s="44">
        <v>500000</v>
      </c>
      <c r="F63" s="44">
        <v>0</v>
      </c>
      <c r="G63" s="8">
        <v>0</v>
      </c>
      <c r="H63" s="8">
        <v>0</v>
      </c>
      <c r="I63" s="14">
        <v>65894.399999999994</v>
      </c>
      <c r="J63" s="8">
        <v>0</v>
      </c>
      <c r="K63" s="51">
        <f t="shared" si="0"/>
        <v>65894.399999999994</v>
      </c>
    </row>
    <row r="64" spans="1:11" hidden="1" x14ac:dyDescent="0.2">
      <c r="A64" s="1" t="s">
        <v>102</v>
      </c>
      <c r="B64" s="1" t="s">
        <v>103</v>
      </c>
      <c r="C64" s="41">
        <v>0</v>
      </c>
      <c r="D64" s="41">
        <v>0</v>
      </c>
      <c r="E64" s="44">
        <v>500000</v>
      </c>
      <c r="F64" s="44">
        <v>0</v>
      </c>
      <c r="G64" s="8">
        <v>0</v>
      </c>
      <c r="H64" s="8">
        <v>0</v>
      </c>
      <c r="I64" s="14">
        <v>65894.399999999994</v>
      </c>
      <c r="J64" s="8">
        <v>0</v>
      </c>
      <c r="K64" s="51">
        <f t="shared" si="0"/>
        <v>65894.399999999994</v>
      </c>
    </row>
    <row r="65" spans="1:11" hidden="1" x14ac:dyDescent="0.2">
      <c r="A65" s="1" t="s">
        <v>104</v>
      </c>
      <c r="B65" s="1" t="s">
        <v>105</v>
      </c>
      <c r="C65" s="41">
        <v>0</v>
      </c>
      <c r="D65" s="41">
        <v>0</v>
      </c>
      <c r="E65" s="44">
        <v>1300000</v>
      </c>
      <c r="F65" s="44">
        <v>0</v>
      </c>
      <c r="G65" s="8">
        <v>0</v>
      </c>
      <c r="H65" s="4">
        <v>300000</v>
      </c>
      <c r="I65" s="17">
        <v>84063</v>
      </c>
      <c r="J65" s="8">
        <v>0</v>
      </c>
      <c r="K65" s="51">
        <f t="shared" si="0"/>
        <v>384063</v>
      </c>
    </row>
    <row r="66" spans="1:11" hidden="1" x14ac:dyDescent="0.2">
      <c r="A66" s="1" t="s">
        <v>106</v>
      </c>
      <c r="B66" s="1" t="s">
        <v>107</v>
      </c>
      <c r="C66" s="41">
        <v>0</v>
      </c>
      <c r="D66" s="41">
        <v>0</v>
      </c>
      <c r="E66" s="44">
        <v>400000</v>
      </c>
      <c r="F66" s="44">
        <v>0</v>
      </c>
      <c r="G66" s="8">
        <v>0</v>
      </c>
      <c r="H66" s="8">
        <v>0</v>
      </c>
      <c r="I66" s="17">
        <v>84063</v>
      </c>
      <c r="J66" s="8">
        <v>0</v>
      </c>
      <c r="K66" s="51">
        <f t="shared" si="0"/>
        <v>84063</v>
      </c>
    </row>
    <row r="67" spans="1:11" hidden="1" x14ac:dyDescent="0.2">
      <c r="A67" s="1" t="s">
        <v>108</v>
      </c>
      <c r="B67" s="1" t="s">
        <v>109</v>
      </c>
      <c r="C67" s="41">
        <v>0</v>
      </c>
      <c r="D67" s="41">
        <v>0</v>
      </c>
      <c r="E67" s="44">
        <v>400000</v>
      </c>
      <c r="F67" s="44">
        <v>0</v>
      </c>
      <c r="G67" s="8">
        <v>0</v>
      </c>
      <c r="H67" s="8">
        <v>0</v>
      </c>
      <c r="I67" s="17">
        <v>84063</v>
      </c>
      <c r="J67" s="8">
        <v>0</v>
      </c>
      <c r="K67" s="51">
        <f t="shared" si="0"/>
        <v>84063</v>
      </c>
    </row>
    <row r="68" spans="1:11" hidden="1" x14ac:dyDescent="0.2">
      <c r="A68" s="1" t="s">
        <v>110</v>
      </c>
      <c r="B68" s="1" t="s">
        <v>111</v>
      </c>
      <c r="C68" s="41">
        <v>0</v>
      </c>
      <c r="D68" s="41">
        <v>0</v>
      </c>
      <c r="E68" s="44">
        <v>900000</v>
      </c>
      <c r="F68" s="44">
        <v>0</v>
      </c>
      <c r="G68" s="8">
        <v>0</v>
      </c>
      <c r="H68" s="4">
        <v>300000</v>
      </c>
      <c r="I68" s="8">
        <v>0</v>
      </c>
      <c r="J68" s="8">
        <v>0</v>
      </c>
      <c r="K68" s="51">
        <f t="shared" si="0"/>
        <v>300000</v>
      </c>
    </row>
    <row r="69" spans="1:11" hidden="1" x14ac:dyDescent="0.2">
      <c r="A69" s="1" t="s">
        <v>112</v>
      </c>
      <c r="B69" s="1" t="s">
        <v>113</v>
      </c>
      <c r="C69" s="41">
        <v>0</v>
      </c>
      <c r="D69" s="41">
        <v>0</v>
      </c>
      <c r="E69" s="44">
        <v>900000</v>
      </c>
      <c r="F69" s="44">
        <v>0</v>
      </c>
      <c r="G69" s="8">
        <v>0</v>
      </c>
      <c r="H69" s="4">
        <v>300000</v>
      </c>
      <c r="I69" s="8">
        <v>0</v>
      </c>
      <c r="J69" s="8">
        <v>0</v>
      </c>
      <c r="K69" s="51">
        <f t="shared" si="0"/>
        <v>300000</v>
      </c>
    </row>
    <row r="70" spans="1:11" hidden="1" x14ac:dyDescent="0.2">
      <c r="A70" s="1" t="s">
        <v>114</v>
      </c>
      <c r="B70" s="1" t="s">
        <v>115</v>
      </c>
      <c r="C70" s="41">
        <v>0</v>
      </c>
      <c r="D70" s="41">
        <v>0</v>
      </c>
      <c r="E70" s="44">
        <v>28659378</v>
      </c>
      <c r="F70" s="44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51">
        <f t="shared" si="0"/>
        <v>1481098.8530000001</v>
      </c>
    </row>
    <row r="71" spans="1:11" hidden="1" x14ac:dyDescent="0.2">
      <c r="A71" s="1" t="s">
        <v>116</v>
      </c>
      <c r="B71" s="1" t="s">
        <v>117</v>
      </c>
      <c r="C71" s="41">
        <v>0</v>
      </c>
      <c r="D71" s="41">
        <v>0</v>
      </c>
      <c r="E71" s="44">
        <v>14359378</v>
      </c>
      <c r="F71" s="44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51">
        <f t="shared" si="0"/>
        <v>1481098.8530000001</v>
      </c>
    </row>
    <row r="72" spans="1:11" hidden="1" x14ac:dyDescent="0.2">
      <c r="A72" s="1" t="s">
        <v>118</v>
      </c>
      <c r="B72" s="1" t="s">
        <v>119</v>
      </c>
      <c r="C72" s="41">
        <v>0</v>
      </c>
      <c r="D72" s="41">
        <v>0</v>
      </c>
      <c r="E72" s="44">
        <v>14359378</v>
      </c>
      <c r="F72" s="44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51">
        <f t="shared" si="0"/>
        <v>1481098.8530000001</v>
      </c>
    </row>
    <row r="73" spans="1:11" hidden="1" x14ac:dyDescent="0.2">
      <c r="A73" s="1" t="s">
        <v>120</v>
      </c>
      <c r="B73" s="1" t="s">
        <v>121</v>
      </c>
      <c r="C73" s="41">
        <v>0</v>
      </c>
      <c r="D73" s="41">
        <v>0</v>
      </c>
      <c r="E73" s="44">
        <v>500000</v>
      </c>
      <c r="F73" s="44">
        <v>0</v>
      </c>
      <c r="G73" s="8">
        <v>0</v>
      </c>
      <c r="H73" s="8">
        <v>0</v>
      </c>
      <c r="I73" s="8">
        <v>0</v>
      </c>
      <c r="J73" s="8">
        <v>0</v>
      </c>
      <c r="K73" s="51">
        <f t="shared" ref="K73:K136" si="2">SUM(G73:J73)</f>
        <v>0</v>
      </c>
    </row>
    <row r="74" spans="1:11" hidden="1" x14ac:dyDescent="0.2">
      <c r="A74" s="1" t="s">
        <v>122</v>
      </c>
      <c r="B74" s="1" t="s">
        <v>123</v>
      </c>
      <c r="C74" s="41">
        <v>0</v>
      </c>
      <c r="D74" s="41">
        <v>0</v>
      </c>
      <c r="E74" s="44">
        <v>500000</v>
      </c>
      <c r="F74" s="44">
        <v>0</v>
      </c>
      <c r="G74" s="8">
        <v>0</v>
      </c>
      <c r="H74" s="8">
        <v>0</v>
      </c>
      <c r="I74" s="8">
        <v>0</v>
      </c>
      <c r="J74" s="8">
        <v>0</v>
      </c>
      <c r="K74" s="51">
        <f t="shared" si="2"/>
        <v>0</v>
      </c>
    </row>
    <row r="75" spans="1:11" ht="28.5" hidden="1" x14ac:dyDescent="0.2">
      <c r="A75" s="1" t="s">
        <v>124</v>
      </c>
      <c r="B75" s="1" t="s">
        <v>125</v>
      </c>
      <c r="C75" s="41">
        <v>0</v>
      </c>
      <c r="D75" s="41">
        <v>0</v>
      </c>
      <c r="E75" s="44">
        <v>10500000</v>
      </c>
      <c r="F75" s="44">
        <v>11296800</v>
      </c>
      <c r="G75" s="8">
        <v>0</v>
      </c>
      <c r="H75" s="8">
        <v>0</v>
      </c>
      <c r="I75" s="8">
        <v>0</v>
      </c>
      <c r="J75" s="8">
        <v>0</v>
      </c>
      <c r="K75" s="51">
        <f t="shared" si="2"/>
        <v>0</v>
      </c>
    </row>
    <row r="76" spans="1:11" ht="28.5" hidden="1" x14ac:dyDescent="0.2">
      <c r="A76" s="1" t="s">
        <v>126</v>
      </c>
      <c r="B76" s="1" t="s">
        <v>127</v>
      </c>
      <c r="C76" s="41">
        <v>0</v>
      </c>
      <c r="D76" s="41">
        <v>0</v>
      </c>
      <c r="E76" s="44">
        <v>10500000</v>
      </c>
      <c r="F76" s="44">
        <v>11296800</v>
      </c>
      <c r="G76" s="8">
        <v>0</v>
      </c>
      <c r="H76" s="8">
        <v>0</v>
      </c>
      <c r="I76" s="8">
        <v>0</v>
      </c>
      <c r="J76" s="8">
        <v>0</v>
      </c>
      <c r="K76" s="51">
        <f t="shared" si="2"/>
        <v>0</v>
      </c>
    </row>
    <row r="77" spans="1:11" hidden="1" x14ac:dyDescent="0.2">
      <c r="A77" s="1" t="s">
        <v>128</v>
      </c>
      <c r="B77" s="1" t="s">
        <v>129</v>
      </c>
      <c r="C77" s="41">
        <v>0</v>
      </c>
      <c r="D77" s="41">
        <v>0</v>
      </c>
      <c r="E77" s="44">
        <v>500000</v>
      </c>
      <c r="F77" s="44">
        <v>400000</v>
      </c>
      <c r="G77" s="8">
        <v>0</v>
      </c>
      <c r="H77" s="8">
        <v>0</v>
      </c>
      <c r="I77" s="8">
        <v>0</v>
      </c>
      <c r="J77" s="8">
        <v>0</v>
      </c>
      <c r="K77" s="51">
        <f t="shared" si="2"/>
        <v>0</v>
      </c>
    </row>
    <row r="78" spans="1:11" ht="28.5" hidden="1" x14ac:dyDescent="0.2">
      <c r="A78" s="1" t="s">
        <v>130</v>
      </c>
      <c r="B78" s="1" t="s">
        <v>131</v>
      </c>
      <c r="C78" s="41">
        <v>0</v>
      </c>
      <c r="D78" s="41">
        <v>0</v>
      </c>
      <c r="E78" s="44">
        <v>500000</v>
      </c>
      <c r="F78" s="44">
        <v>400000</v>
      </c>
      <c r="G78" s="8">
        <v>0</v>
      </c>
      <c r="H78" s="8">
        <v>0</v>
      </c>
      <c r="I78" s="8">
        <v>0</v>
      </c>
      <c r="J78" s="8">
        <v>0</v>
      </c>
      <c r="K78" s="51">
        <f t="shared" si="2"/>
        <v>0</v>
      </c>
    </row>
    <row r="79" spans="1:11" hidden="1" x14ac:dyDescent="0.2">
      <c r="A79" s="1" t="s">
        <v>132</v>
      </c>
      <c r="B79" s="1" t="s">
        <v>133</v>
      </c>
      <c r="C79" s="41">
        <v>0</v>
      </c>
      <c r="D79" s="41">
        <v>0</v>
      </c>
      <c r="E79" s="44">
        <v>2800000</v>
      </c>
      <c r="F79" s="44">
        <v>0</v>
      </c>
      <c r="G79" s="8">
        <v>0</v>
      </c>
      <c r="H79" s="8">
        <v>0</v>
      </c>
      <c r="I79" s="8">
        <v>0</v>
      </c>
      <c r="J79" s="8">
        <v>0</v>
      </c>
      <c r="K79" s="51">
        <f t="shared" si="2"/>
        <v>0</v>
      </c>
    </row>
    <row r="80" spans="1:11" ht="12.75" hidden="1" customHeight="1" x14ac:dyDescent="0.2">
      <c r="A80" s="1" t="s">
        <v>134</v>
      </c>
      <c r="B80" s="1" t="s">
        <v>135</v>
      </c>
      <c r="C80" s="41">
        <v>0</v>
      </c>
      <c r="D80" s="41">
        <v>0</v>
      </c>
      <c r="E80" s="44">
        <v>2800000</v>
      </c>
      <c r="F80" s="44">
        <v>0</v>
      </c>
      <c r="G80" s="8">
        <v>0</v>
      </c>
      <c r="H80" s="8">
        <v>0</v>
      </c>
      <c r="I80" s="8">
        <v>0</v>
      </c>
      <c r="J80" s="8">
        <v>0</v>
      </c>
      <c r="K80" s="51">
        <f t="shared" si="2"/>
        <v>0</v>
      </c>
    </row>
    <row r="81" spans="1:11" ht="12.75" hidden="1" customHeight="1" x14ac:dyDescent="0.2">
      <c r="A81" s="1" t="s">
        <v>136</v>
      </c>
      <c r="B81" s="1" t="s">
        <v>137</v>
      </c>
      <c r="C81" s="41">
        <v>0</v>
      </c>
      <c r="D81" s="41">
        <v>0</v>
      </c>
      <c r="E81" s="44">
        <v>5994229</v>
      </c>
      <c r="F81" s="44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51">
        <f t="shared" si="2"/>
        <v>896974.55</v>
      </c>
    </row>
    <row r="82" spans="1:11" ht="12.75" hidden="1" customHeight="1" x14ac:dyDescent="0.2">
      <c r="A82" s="1" t="s">
        <v>138</v>
      </c>
      <c r="B82" s="1" t="s">
        <v>139</v>
      </c>
      <c r="C82" s="41">
        <v>0</v>
      </c>
      <c r="D82" s="41">
        <v>0</v>
      </c>
      <c r="E82" s="44">
        <v>3101429</v>
      </c>
      <c r="F82" s="44">
        <v>0</v>
      </c>
      <c r="G82" s="8">
        <v>0</v>
      </c>
      <c r="H82" s="8">
        <v>0</v>
      </c>
      <c r="I82" s="8">
        <v>0</v>
      </c>
      <c r="J82" s="8">
        <v>0</v>
      </c>
      <c r="K82" s="51">
        <f t="shared" si="2"/>
        <v>0</v>
      </c>
    </row>
    <row r="83" spans="1:11" ht="12.75" hidden="1" customHeight="1" x14ac:dyDescent="0.2">
      <c r="A83" s="1" t="s">
        <v>140</v>
      </c>
      <c r="B83" s="1" t="s">
        <v>141</v>
      </c>
      <c r="C83" s="41">
        <v>0</v>
      </c>
      <c r="D83" s="41">
        <v>0</v>
      </c>
      <c r="E83" s="44">
        <v>3101429</v>
      </c>
      <c r="F83" s="44">
        <v>0</v>
      </c>
      <c r="G83" s="8">
        <v>0</v>
      </c>
      <c r="H83" s="8">
        <v>0</v>
      </c>
      <c r="I83" s="8">
        <v>0</v>
      </c>
      <c r="J83" s="8">
        <v>0</v>
      </c>
      <c r="K83" s="51">
        <f t="shared" si="2"/>
        <v>0</v>
      </c>
    </row>
    <row r="84" spans="1:11" ht="12.75" hidden="1" customHeight="1" x14ac:dyDescent="0.2">
      <c r="A84" s="9" t="s">
        <v>142</v>
      </c>
      <c r="B84" s="1" t="s">
        <v>143</v>
      </c>
      <c r="C84" s="41">
        <v>0</v>
      </c>
      <c r="D84" s="41">
        <v>0</v>
      </c>
      <c r="E84" s="44">
        <v>500000</v>
      </c>
      <c r="F84" s="44">
        <v>0</v>
      </c>
      <c r="G84" s="8">
        <v>0</v>
      </c>
      <c r="H84" s="8">
        <v>0</v>
      </c>
      <c r="I84" s="8">
        <v>0</v>
      </c>
      <c r="J84" s="8">
        <v>0</v>
      </c>
      <c r="K84" s="51">
        <f t="shared" si="2"/>
        <v>0</v>
      </c>
    </row>
    <row r="85" spans="1:11" hidden="1" x14ac:dyDescent="0.2">
      <c r="A85" s="9" t="s">
        <v>144</v>
      </c>
      <c r="B85" s="1" t="s">
        <v>145</v>
      </c>
      <c r="C85" s="41">
        <v>0</v>
      </c>
      <c r="D85" s="41">
        <v>0</v>
      </c>
      <c r="E85" s="44">
        <v>500000</v>
      </c>
      <c r="F85" s="44">
        <v>0</v>
      </c>
      <c r="G85" s="8">
        <v>0</v>
      </c>
      <c r="H85" s="8">
        <v>0</v>
      </c>
      <c r="I85" s="8">
        <v>0</v>
      </c>
      <c r="J85" s="8">
        <v>0</v>
      </c>
      <c r="K85" s="51">
        <f t="shared" si="2"/>
        <v>0</v>
      </c>
    </row>
    <row r="86" spans="1:11" hidden="1" x14ac:dyDescent="0.2">
      <c r="A86" s="9" t="s">
        <v>146</v>
      </c>
      <c r="B86" s="1" t="s">
        <v>147</v>
      </c>
      <c r="C86" s="41">
        <v>0</v>
      </c>
      <c r="D86" s="41">
        <v>0</v>
      </c>
      <c r="E86" s="44">
        <v>2392800</v>
      </c>
      <c r="F86" s="44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51">
        <f t="shared" si="2"/>
        <v>896974.55</v>
      </c>
    </row>
    <row r="87" spans="1:11" hidden="1" x14ac:dyDescent="0.2">
      <c r="A87" s="9" t="s">
        <v>148</v>
      </c>
      <c r="B87" s="1" t="s">
        <v>149</v>
      </c>
      <c r="C87" s="41">
        <v>0</v>
      </c>
      <c r="D87" s="41">
        <v>0</v>
      </c>
      <c r="E87" s="44">
        <v>2392800</v>
      </c>
      <c r="F87" s="44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51">
        <f t="shared" si="2"/>
        <v>896974.55</v>
      </c>
    </row>
    <row r="88" spans="1:11" ht="28.5" hidden="1" x14ac:dyDescent="0.2">
      <c r="A88" s="9" t="s">
        <v>150</v>
      </c>
      <c r="B88" s="1" t="s">
        <v>151</v>
      </c>
      <c r="C88" s="41">
        <v>0</v>
      </c>
      <c r="D88" s="41">
        <v>0</v>
      </c>
      <c r="E88" s="44">
        <v>14500000</v>
      </c>
      <c r="F88" s="44">
        <v>8900000</v>
      </c>
      <c r="G88" s="8">
        <v>0</v>
      </c>
      <c r="H88" s="4"/>
      <c r="I88" s="14">
        <v>760954.49</v>
      </c>
      <c r="J88" s="8">
        <v>0</v>
      </c>
      <c r="K88" s="51">
        <f t="shared" si="2"/>
        <v>760954.49</v>
      </c>
    </row>
    <row r="89" spans="1:11" ht="12.75" hidden="1" customHeight="1" x14ac:dyDescent="0.2">
      <c r="A89" s="9" t="s">
        <v>152</v>
      </c>
      <c r="B89" s="1" t="s">
        <v>153</v>
      </c>
      <c r="C89" s="41">
        <v>0</v>
      </c>
      <c r="D89" s="41">
        <v>0</v>
      </c>
      <c r="E89" s="44">
        <v>12000000</v>
      </c>
      <c r="F89" s="44">
        <v>7000000</v>
      </c>
      <c r="G89" s="8">
        <v>0</v>
      </c>
      <c r="H89" s="4"/>
      <c r="I89" s="14">
        <v>91570.83</v>
      </c>
      <c r="J89" s="8">
        <v>0</v>
      </c>
      <c r="K89" s="51">
        <f t="shared" si="2"/>
        <v>91570.83</v>
      </c>
    </row>
    <row r="90" spans="1:11" ht="12.75" hidden="1" customHeight="1" x14ac:dyDescent="0.2">
      <c r="A90" s="9" t="s">
        <v>154</v>
      </c>
      <c r="B90" s="1" t="s">
        <v>155</v>
      </c>
      <c r="C90" s="41">
        <v>0</v>
      </c>
      <c r="D90" s="41">
        <v>0</v>
      </c>
      <c r="E90" s="44">
        <v>8000000</v>
      </c>
      <c r="F90" s="44">
        <v>5000000</v>
      </c>
      <c r="G90" s="8">
        <v>0</v>
      </c>
      <c r="H90" s="4"/>
      <c r="I90" s="14">
        <v>91570.83</v>
      </c>
      <c r="J90" s="8">
        <v>0</v>
      </c>
      <c r="K90" s="51">
        <f t="shared" si="2"/>
        <v>91570.83</v>
      </c>
    </row>
    <row r="91" spans="1:11" ht="12.75" hidden="1" customHeight="1" x14ac:dyDescent="0.2">
      <c r="A91" s="9" t="s">
        <v>156</v>
      </c>
      <c r="B91" s="1" t="s">
        <v>157</v>
      </c>
      <c r="C91" s="41">
        <v>0</v>
      </c>
      <c r="D91" s="41">
        <v>0</v>
      </c>
      <c r="E91" s="44">
        <v>2000000</v>
      </c>
      <c r="F91" s="44">
        <v>0</v>
      </c>
      <c r="G91" s="8">
        <v>0</v>
      </c>
      <c r="H91" s="8">
        <v>0</v>
      </c>
      <c r="I91" s="8">
        <v>0</v>
      </c>
      <c r="J91" s="8">
        <v>0</v>
      </c>
      <c r="K91" s="51">
        <f t="shared" si="2"/>
        <v>0</v>
      </c>
    </row>
    <row r="92" spans="1:11" ht="12.75" hidden="1" customHeight="1" x14ac:dyDescent="0.2">
      <c r="A92" s="9" t="s">
        <v>158</v>
      </c>
      <c r="B92" s="1" t="s">
        <v>159</v>
      </c>
      <c r="C92" s="41">
        <v>0</v>
      </c>
      <c r="D92" s="41">
        <v>0</v>
      </c>
      <c r="E92" s="44">
        <v>2000000</v>
      </c>
      <c r="F92" s="44">
        <v>2000000</v>
      </c>
      <c r="G92" s="8">
        <v>0</v>
      </c>
      <c r="H92" s="8">
        <v>0</v>
      </c>
      <c r="I92" s="8">
        <v>0</v>
      </c>
      <c r="J92" s="8">
        <v>0</v>
      </c>
      <c r="K92" s="51">
        <f t="shared" si="2"/>
        <v>0</v>
      </c>
    </row>
    <row r="93" spans="1:11" hidden="1" x14ac:dyDescent="0.2">
      <c r="A93" s="9" t="s">
        <v>160</v>
      </c>
      <c r="B93" s="1" t="s">
        <v>161</v>
      </c>
      <c r="C93" s="41">
        <v>0</v>
      </c>
      <c r="D93" s="41">
        <v>0</v>
      </c>
      <c r="E93" s="44">
        <v>2500000</v>
      </c>
      <c r="F93" s="44">
        <v>1900000</v>
      </c>
      <c r="G93" s="8">
        <v>0</v>
      </c>
      <c r="H93" s="4"/>
      <c r="I93" s="14">
        <f>SUM(I94:I96)</f>
        <v>669383.66</v>
      </c>
      <c r="J93" s="8">
        <v>0</v>
      </c>
      <c r="K93" s="51">
        <f t="shared" si="2"/>
        <v>669383.66</v>
      </c>
    </row>
    <row r="94" spans="1:11" ht="28.5" hidden="1" x14ac:dyDescent="0.2">
      <c r="A94" s="9" t="s">
        <v>162</v>
      </c>
      <c r="B94" s="1" t="s">
        <v>163</v>
      </c>
      <c r="C94" s="41">
        <v>0</v>
      </c>
      <c r="D94" s="41">
        <v>0</v>
      </c>
      <c r="E94" s="44">
        <v>500000</v>
      </c>
      <c r="F94" s="44">
        <v>0</v>
      </c>
      <c r="G94" s="8">
        <v>0</v>
      </c>
      <c r="H94" s="8">
        <v>0</v>
      </c>
      <c r="I94" s="8">
        <v>0</v>
      </c>
      <c r="J94" s="8">
        <v>0</v>
      </c>
      <c r="K94" s="51">
        <f t="shared" si="2"/>
        <v>0</v>
      </c>
    </row>
    <row r="95" spans="1:11" ht="28.5" hidden="1" x14ac:dyDescent="0.2">
      <c r="A95" s="9" t="s">
        <v>164</v>
      </c>
      <c r="B95" s="1" t="s">
        <v>165</v>
      </c>
      <c r="C95" s="41">
        <v>0</v>
      </c>
      <c r="D95" s="41">
        <v>0</v>
      </c>
      <c r="E95" s="44">
        <v>1000000</v>
      </c>
      <c r="F95" s="44">
        <v>1900000</v>
      </c>
      <c r="G95" s="8">
        <v>0</v>
      </c>
      <c r="H95" s="4"/>
      <c r="I95" s="14">
        <v>135174.42000000001</v>
      </c>
      <c r="J95" s="8">
        <v>0</v>
      </c>
      <c r="K95" s="51">
        <f t="shared" si="2"/>
        <v>135174.42000000001</v>
      </c>
    </row>
    <row r="96" spans="1:11" ht="28.5" hidden="1" x14ac:dyDescent="0.2">
      <c r="A96" s="9" t="s">
        <v>166</v>
      </c>
      <c r="B96" s="1" t="s">
        <v>167</v>
      </c>
      <c r="C96" s="41">
        <v>0</v>
      </c>
      <c r="D96" s="41">
        <v>0</v>
      </c>
      <c r="E96" s="44">
        <v>1000000</v>
      </c>
      <c r="F96" s="44">
        <v>0</v>
      </c>
      <c r="G96" s="8">
        <v>0</v>
      </c>
      <c r="H96" s="4"/>
      <c r="I96" s="14">
        <v>534209.24</v>
      </c>
      <c r="J96" s="8">
        <v>0</v>
      </c>
      <c r="K96" s="51">
        <f t="shared" si="2"/>
        <v>534209.24</v>
      </c>
    </row>
    <row r="97" spans="1:11" ht="28.5" hidden="1" x14ac:dyDescent="0.2">
      <c r="A97" s="9" t="s">
        <v>168</v>
      </c>
      <c r="B97" s="1" t="s">
        <v>169</v>
      </c>
      <c r="C97" s="41">
        <v>0</v>
      </c>
      <c r="D97" s="41">
        <v>0</v>
      </c>
      <c r="E97" s="44">
        <v>46000000</v>
      </c>
      <c r="F97" s="44">
        <v>-24004800</v>
      </c>
      <c r="G97" s="8">
        <v>0</v>
      </c>
      <c r="H97" s="4">
        <v>202558.59</v>
      </c>
      <c r="I97" s="16">
        <v>1689304.36</v>
      </c>
      <c r="J97" s="8">
        <v>0</v>
      </c>
      <c r="K97" s="51">
        <f>SUM(G97:J97)</f>
        <v>1891862.9500000002</v>
      </c>
    </row>
    <row r="98" spans="1:11" ht="12.75" hidden="1" customHeight="1" x14ac:dyDescent="0.2">
      <c r="A98" s="9" t="s">
        <v>170</v>
      </c>
      <c r="B98" s="1" t="s">
        <v>171</v>
      </c>
      <c r="C98" s="41">
        <v>0</v>
      </c>
      <c r="D98" s="41">
        <v>0</v>
      </c>
      <c r="E98" s="44">
        <v>0</v>
      </c>
      <c r="F98" s="44">
        <v>1500000</v>
      </c>
      <c r="G98" s="8">
        <v>0</v>
      </c>
      <c r="H98" s="8">
        <v>0</v>
      </c>
      <c r="I98" s="8">
        <v>0</v>
      </c>
      <c r="J98" s="8">
        <v>0</v>
      </c>
      <c r="K98" s="51">
        <f t="shared" si="2"/>
        <v>0</v>
      </c>
    </row>
    <row r="99" spans="1:11" ht="12.75" hidden="1" customHeight="1" x14ac:dyDescent="0.2">
      <c r="A99" s="9" t="s">
        <v>172</v>
      </c>
      <c r="B99" s="1" t="s">
        <v>173</v>
      </c>
      <c r="C99" s="41">
        <v>0</v>
      </c>
      <c r="D99" s="41">
        <v>0</v>
      </c>
      <c r="E99" s="44">
        <v>0</v>
      </c>
      <c r="F99" s="44">
        <v>1500000</v>
      </c>
      <c r="G99" s="8">
        <v>0</v>
      </c>
      <c r="H99" s="8">
        <v>0</v>
      </c>
      <c r="I99" s="8">
        <v>0</v>
      </c>
      <c r="J99" s="8">
        <v>0</v>
      </c>
      <c r="K99" s="51">
        <f t="shared" si="2"/>
        <v>0</v>
      </c>
    </row>
    <row r="100" spans="1:11" ht="28.5" hidden="1" x14ac:dyDescent="0.2">
      <c r="A100" s="9" t="s">
        <v>174</v>
      </c>
      <c r="B100" s="1" t="s">
        <v>175</v>
      </c>
      <c r="C100" s="41">
        <v>0</v>
      </c>
      <c r="D100" s="41">
        <v>0</v>
      </c>
      <c r="E100" s="44">
        <v>1500000</v>
      </c>
      <c r="F100" s="44">
        <v>1000000</v>
      </c>
      <c r="G100" s="8">
        <v>0</v>
      </c>
      <c r="H100" s="8">
        <v>0</v>
      </c>
      <c r="I100" s="8">
        <v>0</v>
      </c>
      <c r="J100" s="8">
        <v>0</v>
      </c>
      <c r="K100" s="51">
        <f t="shared" si="2"/>
        <v>0</v>
      </c>
    </row>
    <row r="101" spans="1:11" hidden="1" x14ac:dyDescent="0.2">
      <c r="A101" s="9" t="s">
        <v>176</v>
      </c>
      <c r="B101" s="1" t="s">
        <v>177</v>
      </c>
      <c r="C101" s="41">
        <v>0</v>
      </c>
      <c r="D101" s="41">
        <v>0</v>
      </c>
      <c r="E101" s="44">
        <v>1500000</v>
      </c>
      <c r="F101" s="44">
        <v>1000000</v>
      </c>
      <c r="G101" s="8">
        <v>0</v>
      </c>
      <c r="H101" s="8">
        <v>0</v>
      </c>
      <c r="I101" s="8">
        <v>0</v>
      </c>
      <c r="J101" s="8">
        <v>0</v>
      </c>
      <c r="K101" s="51">
        <f t="shared" si="2"/>
        <v>0</v>
      </c>
    </row>
    <row r="102" spans="1:11" ht="12.75" hidden="1" customHeight="1" x14ac:dyDescent="0.2">
      <c r="A102" s="9" t="s">
        <v>178</v>
      </c>
      <c r="B102" s="1" t="s">
        <v>179</v>
      </c>
      <c r="C102" s="41">
        <v>0</v>
      </c>
      <c r="D102" s="41">
        <v>0</v>
      </c>
      <c r="E102" s="44">
        <v>44500000</v>
      </c>
      <c r="F102" s="44">
        <v>-26504800</v>
      </c>
      <c r="G102" s="8">
        <v>0</v>
      </c>
      <c r="H102" s="4">
        <v>202558.59</v>
      </c>
      <c r="I102" s="17">
        <v>1689304.36</v>
      </c>
      <c r="J102" s="8">
        <v>0</v>
      </c>
      <c r="K102" s="51">
        <f t="shared" si="2"/>
        <v>1891862.9500000002</v>
      </c>
    </row>
    <row r="103" spans="1:11" ht="12.75" hidden="1" customHeight="1" x14ac:dyDescent="0.2">
      <c r="A103" s="9" t="s">
        <v>180</v>
      </c>
      <c r="B103" s="1" t="s">
        <v>181</v>
      </c>
      <c r="C103" s="41">
        <v>0</v>
      </c>
      <c r="D103" s="41">
        <v>0</v>
      </c>
      <c r="E103" s="44">
        <v>500000</v>
      </c>
      <c r="F103" s="44">
        <v>1500000</v>
      </c>
      <c r="G103" s="8">
        <v>0</v>
      </c>
      <c r="H103" s="8">
        <v>0</v>
      </c>
      <c r="I103" s="8">
        <v>0</v>
      </c>
      <c r="J103" s="8">
        <v>0</v>
      </c>
      <c r="K103" s="51">
        <f t="shared" si="2"/>
        <v>0</v>
      </c>
    </row>
    <row r="104" spans="1:11" ht="12.75" hidden="1" customHeight="1" x14ac:dyDescent="0.2">
      <c r="A104" s="9" t="s">
        <v>182</v>
      </c>
      <c r="B104" s="1" t="s">
        <v>183</v>
      </c>
      <c r="C104" s="41">
        <v>0</v>
      </c>
      <c r="D104" s="41">
        <v>0</v>
      </c>
      <c r="E104" s="44">
        <v>42000000</v>
      </c>
      <c r="F104" s="44">
        <v>-28004800</v>
      </c>
      <c r="G104" s="8">
        <v>0</v>
      </c>
      <c r="H104" s="8">
        <v>0</v>
      </c>
      <c r="I104" s="14">
        <v>1576386.72</v>
      </c>
      <c r="J104" s="8">
        <v>0</v>
      </c>
      <c r="K104" s="51">
        <f t="shared" si="2"/>
        <v>1576386.72</v>
      </c>
    </row>
    <row r="105" spans="1:11" hidden="1" x14ac:dyDescent="0.2">
      <c r="A105" s="9" t="s">
        <v>184</v>
      </c>
      <c r="B105" s="1" t="s">
        <v>185</v>
      </c>
      <c r="C105" s="41">
        <v>0</v>
      </c>
      <c r="D105" s="41">
        <v>0</v>
      </c>
      <c r="E105" s="44">
        <v>2000000</v>
      </c>
      <c r="F105" s="44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51">
        <f t="shared" si="2"/>
        <v>315476.23</v>
      </c>
    </row>
    <row r="106" spans="1:11" ht="12.75" hidden="1" customHeight="1" x14ac:dyDescent="0.2">
      <c r="A106" s="9" t="s">
        <v>186</v>
      </c>
      <c r="B106" s="1" t="s">
        <v>187</v>
      </c>
      <c r="C106" s="41">
        <v>0</v>
      </c>
      <c r="D106" s="41">
        <v>0</v>
      </c>
      <c r="E106" s="44">
        <v>1000000</v>
      </c>
      <c r="F106" s="44">
        <v>1000000</v>
      </c>
      <c r="G106" s="8">
        <v>0</v>
      </c>
      <c r="H106" s="4"/>
      <c r="I106" s="14">
        <v>15753</v>
      </c>
      <c r="J106" s="8">
        <v>0</v>
      </c>
      <c r="K106" s="51">
        <f t="shared" si="2"/>
        <v>15753</v>
      </c>
    </row>
    <row r="107" spans="1:11" hidden="1" x14ac:dyDescent="0.2">
      <c r="A107" s="9" t="s">
        <v>188</v>
      </c>
      <c r="B107" s="1" t="s">
        <v>189</v>
      </c>
      <c r="C107" s="41">
        <v>0</v>
      </c>
      <c r="D107" s="41">
        <v>0</v>
      </c>
      <c r="E107" s="44">
        <v>1000000</v>
      </c>
      <c r="F107" s="44">
        <v>1000000</v>
      </c>
      <c r="G107" s="8">
        <v>0</v>
      </c>
      <c r="H107" s="4"/>
      <c r="I107" s="14">
        <v>15753</v>
      </c>
      <c r="J107" s="8">
        <v>0</v>
      </c>
      <c r="K107" s="51">
        <f t="shared" si="2"/>
        <v>15753</v>
      </c>
    </row>
    <row r="108" spans="1:11" hidden="1" x14ac:dyDescent="0.2">
      <c r="A108" s="9" t="s">
        <v>190</v>
      </c>
      <c r="B108" s="1" t="s">
        <v>191</v>
      </c>
      <c r="C108" s="41">
        <v>0</v>
      </c>
      <c r="D108" s="41">
        <v>0</v>
      </c>
      <c r="E108" s="44">
        <v>1000000</v>
      </c>
      <c r="F108" s="44">
        <v>1000000</v>
      </c>
      <c r="G108" s="8">
        <v>0</v>
      </c>
      <c r="H108" s="4"/>
      <c r="I108" s="14">
        <v>15753</v>
      </c>
      <c r="J108" s="8">
        <v>0</v>
      </c>
      <c r="K108" s="51">
        <f t="shared" si="2"/>
        <v>15753</v>
      </c>
    </row>
    <row r="109" spans="1:11" s="21" customFormat="1" x14ac:dyDescent="0.2">
      <c r="A109" s="18">
        <v>2.2999999999999998</v>
      </c>
      <c r="B109" s="18" t="s">
        <v>34</v>
      </c>
      <c r="C109" s="37"/>
      <c r="D109" s="37"/>
      <c r="E109" s="43">
        <v>40406245</v>
      </c>
      <c r="F109" s="43">
        <v>0</v>
      </c>
      <c r="G109" s="19">
        <v>0</v>
      </c>
      <c r="H109" s="19">
        <v>1347726.15</v>
      </c>
      <c r="I109" s="20">
        <v>794540.53</v>
      </c>
      <c r="J109" s="20">
        <v>637653.66</v>
      </c>
      <c r="K109" s="20">
        <f t="shared" si="2"/>
        <v>2779920.34</v>
      </c>
    </row>
    <row r="110" spans="1:11" ht="12.75" hidden="1" customHeight="1" x14ac:dyDescent="0.2">
      <c r="A110" s="9" t="s">
        <v>192</v>
      </c>
      <c r="B110" s="1" t="s">
        <v>193</v>
      </c>
      <c r="C110" s="41">
        <v>0</v>
      </c>
      <c r="D110" s="41">
        <v>0</v>
      </c>
      <c r="E110" s="44">
        <v>800000</v>
      </c>
      <c r="F110" s="44">
        <v>700000</v>
      </c>
      <c r="G110" s="8">
        <v>0</v>
      </c>
      <c r="H110" s="4"/>
      <c r="I110" s="14">
        <v>65780</v>
      </c>
      <c r="J110" s="8">
        <v>0</v>
      </c>
      <c r="K110" s="51">
        <f t="shared" si="2"/>
        <v>65780</v>
      </c>
    </row>
    <row r="111" spans="1:11" ht="12.75" hidden="1" customHeight="1" x14ac:dyDescent="0.2">
      <c r="A111" s="9" t="s">
        <v>194</v>
      </c>
      <c r="B111" s="1" t="s">
        <v>195</v>
      </c>
      <c r="C111" s="41">
        <v>0</v>
      </c>
      <c r="D111" s="41">
        <v>0</v>
      </c>
      <c r="E111" s="44">
        <v>800000</v>
      </c>
      <c r="F111" s="44">
        <v>500000</v>
      </c>
      <c r="G111" s="8">
        <v>0</v>
      </c>
      <c r="H111" s="4"/>
      <c r="I111" s="14">
        <v>65780</v>
      </c>
      <c r="J111" s="8">
        <v>0</v>
      </c>
      <c r="K111" s="51">
        <f t="shared" si="2"/>
        <v>65780</v>
      </c>
    </row>
    <row r="112" spans="1:11" ht="12.75" hidden="1" customHeight="1" x14ac:dyDescent="0.2">
      <c r="A112" s="9" t="s">
        <v>196</v>
      </c>
      <c r="B112" s="1" t="s">
        <v>197</v>
      </c>
      <c r="C112" s="41">
        <v>0</v>
      </c>
      <c r="D112" s="41">
        <v>0</v>
      </c>
      <c r="E112" s="44">
        <v>800000</v>
      </c>
      <c r="F112" s="44">
        <v>500000</v>
      </c>
      <c r="G112" s="8">
        <v>0</v>
      </c>
      <c r="H112" s="4"/>
      <c r="I112" s="14">
        <v>65780</v>
      </c>
      <c r="J112" s="8">
        <v>0</v>
      </c>
      <c r="K112" s="51">
        <f t="shared" si="2"/>
        <v>65780</v>
      </c>
    </row>
    <row r="113" spans="1:11" ht="12.75" hidden="1" customHeight="1" x14ac:dyDescent="0.2">
      <c r="A113" s="9" t="s">
        <v>198</v>
      </c>
      <c r="B113" s="1" t="s">
        <v>199</v>
      </c>
      <c r="C113" s="41">
        <v>0</v>
      </c>
      <c r="D113" s="41">
        <v>0</v>
      </c>
      <c r="E113" s="44">
        <v>0</v>
      </c>
      <c r="F113" s="44">
        <v>200000</v>
      </c>
      <c r="G113" s="8">
        <v>0</v>
      </c>
      <c r="H113" s="8">
        <v>0</v>
      </c>
      <c r="I113" s="8">
        <v>0</v>
      </c>
      <c r="J113" s="8">
        <v>0</v>
      </c>
      <c r="K113" s="51">
        <f t="shared" si="2"/>
        <v>0</v>
      </c>
    </row>
    <row r="114" spans="1:11" ht="12.75" hidden="1" customHeight="1" x14ac:dyDescent="0.2">
      <c r="A114" s="9" t="s">
        <v>200</v>
      </c>
      <c r="B114" s="1" t="s">
        <v>201</v>
      </c>
      <c r="C114" s="41">
        <v>0</v>
      </c>
      <c r="D114" s="41">
        <v>0</v>
      </c>
      <c r="E114" s="44">
        <v>0</v>
      </c>
      <c r="F114" s="44">
        <v>200000</v>
      </c>
      <c r="G114" s="8">
        <v>0</v>
      </c>
      <c r="H114" s="8">
        <v>0</v>
      </c>
      <c r="I114" s="8">
        <v>0</v>
      </c>
      <c r="J114" s="8">
        <v>0</v>
      </c>
      <c r="K114" s="51">
        <f t="shared" si="2"/>
        <v>0</v>
      </c>
    </row>
    <row r="115" spans="1:11" ht="12.75" hidden="1" customHeight="1" x14ac:dyDescent="0.2">
      <c r="A115" s="9" t="s">
        <v>202</v>
      </c>
      <c r="B115" s="1" t="s">
        <v>203</v>
      </c>
      <c r="C115" s="41">
        <v>0</v>
      </c>
      <c r="D115" s="41">
        <v>0</v>
      </c>
      <c r="E115" s="44">
        <v>1000000</v>
      </c>
      <c r="F115" s="44">
        <v>800000</v>
      </c>
      <c r="G115" s="8">
        <v>0</v>
      </c>
      <c r="H115" s="8">
        <v>0</v>
      </c>
      <c r="I115" s="8">
        <v>0</v>
      </c>
      <c r="J115" s="8">
        <v>0</v>
      </c>
      <c r="K115" s="51">
        <f t="shared" si="2"/>
        <v>0</v>
      </c>
    </row>
    <row r="116" spans="1:11" ht="12.75" hidden="1" customHeight="1" x14ac:dyDescent="0.2">
      <c r="A116" s="9" t="s">
        <v>204</v>
      </c>
      <c r="B116" s="1" t="s">
        <v>205</v>
      </c>
      <c r="C116" s="41">
        <v>0</v>
      </c>
      <c r="D116" s="41">
        <v>0</v>
      </c>
      <c r="E116" s="44">
        <v>100000</v>
      </c>
      <c r="F116" s="44">
        <v>500000</v>
      </c>
      <c r="G116" s="8">
        <v>0</v>
      </c>
      <c r="H116" s="8">
        <v>0</v>
      </c>
      <c r="I116" s="8">
        <v>0</v>
      </c>
      <c r="J116" s="8">
        <v>0</v>
      </c>
      <c r="K116" s="51">
        <f t="shared" si="2"/>
        <v>0</v>
      </c>
    </row>
    <row r="117" spans="1:11" ht="12.75" hidden="1" customHeight="1" x14ac:dyDescent="0.2">
      <c r="A117" s="9" t="s">
        <v>206</v>
      </c>
      <c r="B117" s="1" t="s">
        <v>207</v>
      </c>
      <c r="C117" s="41">
        <v>0</v>
      </c>
      <c r="D117" s="41">
        <v>0</v>
      </c>
      <c r="E117" s="44">
        <v>100000</v>
      </c>
      <c r="F117" s="44">
        <v>500000</v>
      </c>
      <c r="G117" s="8">
        <v>0</v>
      </c>
      <c r="H117" s="8">
        <v>0</v>
      </c>
      <c r="I117" s="8">
        <v>0</v>
      </c>
      <c r="J117" s="8">
        <v>0</v>
      </c>
      <c r="K117" s="51">
        <f t="shared" si="2"/>
        <v>0</v>
      </c>
    </row>
    <row r="118" spans="1:11" ht="12.75" hidden="1" customHeight="1" x14ac:dyDescent="0.2">
      <c r="A118" s="9" t="s">
        <v>208</v>
      </c>
      <c r="B118" s="1" t="s">
        <v>209</v>
      </c>
      <c r="C118" s="41">
        <v>0</v>
      </c>
      <c r="D118" s="41">
        <v>0</v>
      </c>
      <c r="E118" s="44">
        <v>900000</v>
      </c>
      <c r="F118" s="44">
        <v>300000</v>
      </c>
      <c r="G118" s="8">
        <v>0</v>
      </c>
      <c r="H118" s="8">
        <v>0</v>
      </c>
      <c r="I118" s="8">
        <v>0</v>
      </c>
      <c r="J118" s="8">
        <v>0</v>
      </c>
      <c r="K118" s="51">
        <f t="shared" si="2"/>
        <v>0</v>
      </c>
    </row>
    <row r="119" spans="1:11" ht="12.75" hidden="1" customHeight="1" x14ac:dyDescent="0.2">
      <c r="A119" s="9" t="s">
        <v>210</v>
      </c>
      <c r="B119" s="1" t="s">
        <v>211</v>
      </c>
      <c r="C119" s="41">
        <v>0</v>
      </c>
      <c r="D119" s="41">
        <v>0</v>
      </c>
      <c r="E119" s="44">
        <v>900000</v>
      </c>
      <c r="F119" s="44">
        <v>300000</v>
      </c>
      <c r="G119" s="8">
        <v>0</v>
      </c>
      <c r="H119" s="8">
        <v>0</v>
      </c>
      <c r="I119" s="8">
        <v>0</v>
      </c>
      <c r="J119" s="8">
        <v>0</v>
      </c>
      <c r="K119" s="51">
        <f t="shared" si="2"/>
        <v>0</v>
      </c>
    </row>
    <row r="120" spans="1:11" ht="12.75" hidden="1" customHeight="1" x14ac:dyDescent="0.2">
      <c r="A120" s="9" t="s">
        <v>212</v>
      </c>
      <c r="B120" s="1" t="s">
        <v>213</v>
      </c>
      <c r="C120" s="41">
        <v>0</v>
      </c>
      <c r="D120" s="41">
        <v>0</v>
      </c>
      <c r="E120" s="44">
        <v>17806245</v>
      </c>
      <c r="F120" s="44">
        <v>-6868500</v>
      </c>
      <c r="G120" s="8">
        <v>0</v>
      </c>
      <c r="H120" s="8">
        <v>0</v>
      </c>
      <c r="I120" s="8">
        <v>0</v>
      </c>
      <c r="J120" s="8">
        <v>0</v>
      </c>
      <c r="K120" s="51">
        <f t="shared" si="2"/>
        <v>0</v>
      </c>
    </row>
    <row r="121" spans="1:11" ht="12.75" hidden="1" customHeight="1" x14ac:dyDescent="0.2">
      <c r="A121" s="9" t="s">
        <v>214</v>
      </c>
      <c r="B121" s="1" t="s">
        <v>215</v>
      </c>
      <c r="C121" s="41">
        <v>0</v>
      </c>
      <c r="D121" s="41">
        <v>0</v>
      </c>
      <c r="E121" s="44">
        <v>0</v>
      </c>
      <c r="F121" s="44">
        <v>400000</v>
      </c>
      <c r="G121" s="8">
        <v>0</v>
      </c>
      <c r="H121" s="8">
        <v>0</v>
      </c>
      <c r="I121" s="8">
        <v>0</v>
      </c>
      <c r="J121" s="8">
        <v>0</v>
      </c>
      <c r="K121" s="51">
        <f t="shared" si="2"/>
        <v>0</v>
      </c>
    </row>
    <row r="122" spans="1:11" ht="12.75" hidden="1" customHeight="1" x14ac:dyDescent="0.2">
      <c r="A122" s="9" t="s">
        <v>216</v>
      </c>
      <c r="B122" s="1" t="s">
        <v>217</v>
      </c>
      <c r="C122" s="41">
        <v>0</v>
      </c>
      <c r="D122" s="41">
        <v>0</v>
      </c>
      <c r="E122" s="44">
        <v>0</v>
      </c>
      <c r="F122" s="44">
        <v>400000</v>
      </c>
      <c r="G122" s="8">
        <v>0</v>
      </c>
      <c r="H122" s="8">
        <v>0</v>
      </c>
      <c r="I122" s="8">
        <v>0</v>
      </c>
      <c r="J122" s="8">
        <v>0</v>
      </c>
      <c r="K122" s="51">
        <f t="shared" si="2"/>
        <v>0</v>
      </c>
    </row>
    <row r="123" spans="1:11" hidden="1" x14ac:dyDescent="0.2">
      <c r="A123" s="9" t="s">
        <v>218</v>
      </c>
      <c r="B123" s="1" t="s">
        <v>219</v>
      </c>
      <c r="C123" s="41">
        <v>0</v>
      </c>
      <c r="D123" s="41">
        <v>0</v>
      </c>
      <c r="E123" s="44">
        <v>600000</v>
      </c>
      <c r="F123" s="44">
        <v>300000</v>
      </c>
      <c r="G123" s="8">
        <v>0</v>
      </c>
      <c r="H123" s="8">
        <v>0</v>
      </c>
      <c r="I123" s="8">
        <v>0</v>
      </c>
      <c r="J123" s="8">
        <v>0</v>
      </c>
      <c r="K123" s="51">
        <f t="shared" si="2"/>
        <v>0</v>
      </c>
    </row>
    <row r="124" spans="1:11" hidden="1" x14ac:dyDescent="0.2">
      <c r="A124" s="9" t="s">
        <v>220</v>
      </c>
      <c r="B124" s="1" t="s">
        <v>221</v>
      </c>
      <c r="C124" s="41">
        <v>0</v>
      </c>
      <c r="D124" s="41">
        <v>0</v>
      </c>
      <c r="E124" s="44">
        <v>600000</v>
      </c>
      <c r="F124" s="44">
        <v>300000</v>
      </c>
      <c r="G124" s="8">
        <v>0</v>
      </c>
      <c r="H124" s="8">
        <v>0</v>
      </c>
      <c r="I124" s="8">
        <v>0</v>
      </c>
      <c r="J124" s="8">
        <v>0</v>
      </c>
      <c r="K124" s="51">
        <f t="shared" si="2"/>
        <v>0</v>
      </c>
    </row>
    <row r="125" spans="1:11" hidden="1" x14ac:dyDescent="0.2">
      <c r="A125" s="9" t="s">
        <v>222</v>
      </c>
      <c r="B125" s="1" t="s">
        <v>223</v>
      </c>
      <c r="C125" s="41">
        <v>0</v>
      </c>
      <c r="D125" s="41">
        <v>0</v>
      </c>
      <c r="E125" s="44">
        <v>500000</v>
      </c>
      <c r="F125" s="44">
        <v>500000</v>
      </c>
      <c r="G125" s="8">
        <v>0</v>
      </c>
      <c r="H125" s="8">
        <v>0</v>
      </c>
      <c r="I125" s="8">
        <v>0</v>
      </c>
      <c r="J125" s="8">
        <v>0</v>
      </c>
      <c r="K125" s="51">
        <f t="shared" si="2"/>
        <v>0</v>
      </c>
    </row>
    <row r="126" spans="1:11" ht="15" hidden="1" customHeight="1" x14ac:dyDescent="0.2">
      <c r="A126" s="9" t="s">
        <v>224</v>
      </c>
      <c r="B126" s="1" t="s">
        <v>225</v>
      </c>
      <c r="C126" s="41">
        <v>0</v>
      </c>
      <c r="D126" s="41">
        <v>0</v>
      </c>
      <c r="E126" s="44">
        <v>500000</v>
      </c>
      <c r="F126" s="44">
        <v>500000</v>
      </c>
      <c r="G126" s="8">
        <v>0</v>
      </c>
      <c r="H126" s="8">
        <v>0</v>
      </c>
      <c r="I126" s="8">
        <v>0</v>
      </c>
      <c r="J126" s="8">
        <v>0</v>
      </c>
      <c r="K126" s="51">
        <f t="shared" si="2"/>
        <v>0</v>
      </c>
    </row>
    <row r="127" spans="1:11" hidden="1" x14ac:dyDescent="0.2">
      <c r="A127" s="9" t="s">
        <v>226</v>
      </c>
      <c r="B127" s="1" t="s">
        <v>227</v>
      </c>
      <c r="C127" s="41">
        <v>0</v>
      </c>
      <c r="D127" s="41">
        <v>0</v>
      </c>
      <c r="E127" s="44">
        <v>0</v>
      </c>
      <c r="F127" s="44">
        <v>1000000</v>
      </c>
      <c r="G127" s="8">
        <v>0</v>
      </c>
      <c r="H127" s="8">
        <v>0</v>
      </c>
      <c r="I127" s="8">
        <v>0</v>
      </c>
      <c r="J127" s="8">
        <v>0</v>
      </c>
      <c r="K127" s="51">
        <f t="shared" si="2"/>
        <v>0</v>
      </c>
    </row>
    <row r="128" spans="1:11" ht="15" hidden="1" customHeight="1" x14ac:dyDescent="0.2">
      <c r="A128" s="9" t="s">
        <v>228</v>
      </c>
      <c r="B128" s="1" t="s">
        <v>229</v>
      </c>
      <c r="C128" s="41">
        <v>0</v>
      </c>
      <c r="D128" s="41">
        <v>0</v>
      </c>
      <c r="E128" s="44">
        <v>0</v>
      </c>
      <c r="F128" s="44">
        <v>1000000</v>
      </c>
      <c r="G128" s="8">
        <v>0</v>
      </c>
      <c r="H128" s="8">
        <v>0</v>
      </c>
      <c r="I128" s="8">
        <v>0</v>
      </c>
      <c r="J128" s="8">
        <v>0</v>
      </c>
      <c r="K128" s="51">
        <f t="shared" si="2"/>
        <v>0</v>
      </c>
    </row>
    <row r="129" spans="1:11" ht="15" hidden="1" customHeight="1" x14ac:dyDescent="0.2">
      <c r="A129" s="9" t="s">
        <v>230</v>
      </c>
      <c r="B129" s="1" t="s">
        <v>231</v>
      </c>
      <c r="C129" s="41">
        <v>0</v>
      </c>
      <c r="D129" s="41">
        <v>0</v>
      </c>
      <c r="E129" s="44">
        <v>16706245</v>
      </c>
      <c r="F129" s="44">
        <v>-9068500</v>
      </c>
      <c r="G129" s="8">
        <v>0</v>
      </c>
      <c r="H129" s="8">
        <v>0</v>
      </c>
      <c r="I129" s="8">
        <v>0</v>
      </c>
      <c r="J129" s="8">
        <v>0</v>
      </c>
      <c r="K129" s="51">
        <f t="shared" si="2"/>
        <v>0</v>
      </c>
    </row>
    <row r="130" spans="1:11" ht="15" hidden="1" customHeight="1" x14ac:dyDescent="0.2">
      <c r="A130" s="9" t="s">
        <v>232</v>
      </c>
      <c r="B130" s="1" t="s">
        <v>233</v>
      </c>
      <c r="C130" s="41">
        <v>0</v>
      </c>
      <c r="D130" s="41">
        <v>0</v>
      </c>
      <c r="E130" s="44">
        <v>16706245</v>
      </c>
      <c r="F130" s="44">
        <v>-9068500</v>
      </c>
      <c r="G130" s="8">
        <v>0</v>
      </c>
      <c r="H130" s="8">
        <v>0</v>
      </c>
      <c r="I130" s="8">
        <v>0</v>
      </c>
      <c r="J130" s="8">
        <v>0</v>
      </c>
      <c r="K130" s="51">
        <f t="shared" si="2"/>
        <v>0</v>
      </c>
    </row>
    <row r="131" spans="1:11" ht="15" hidden="1" customHeight="1" x14ac:dyDescent="0.2">
      <c r="A131" s="9" t="s">
        <v>234</v>
      </c>
      <c r="B131" s="1" t="s">
        <v>235</v>
      </c>
      <c r="C131" s="41">
        <v>0</v>
      </c>
      <c r="D131" s="41">
        <v>0</v>
      </c>
      <c r="E131" s="44">
        <v>250000</v>
      </c>
      <c r="F131" s="44">
        <v>0</v>
      </c>
      <c r="G131" s="8">
        <v>0</v>
      </c>
      <c r="H131" s="8">
        <v>0</v>
      </c>
      <c r="I131" s="8">
        <v>0</v>
      </c>
      <c r="J131" s="8">
        <v>0</v>
      </c>
      <c r="K131" s="51">
        <f t="shared" si="2"/>
        <v>0</v>
      </c>
    </row>
    <row r="132" spans="1:11" ht="15" hidden="1" customHeight="1" x14ac:dyDescent="0.2">
      <c r="A132" s="9" t="s">
        <v>236</v>
      </c>
      <c r="B132" s="1" t="s">
        <v>237</v>
      </c>
      <c r="C132" s="41">
        <v>0</v>
      </c>
      <c r="D132" s="41">
        <v>0</v>
      </c>
      <c r="E132" s="44">
        <v>250000</v>
      </c>
      <c r="F132" s="44">
        <v>0</v>
      </c>
      <c r="G132" s="8">
        <v>0</v>
      </c>
      <c r="H132" s="8">
        <v>0</v>
      </c>
      <c r="I132" s="8">
        <v>0</v>
      </c>
      <c r="J132" s="8">
        <v>0</v>
      </c>
      <c r="K132" s="51">
        <f t="shared" si="2"/>
        <v>0</v>
      </c>
    </row>
    <row r="133" spans="1:11" ht="15" hidden="1" customHeight="1" x14ac:dyDescent="0.2">
      <c r="A133" s="9" t="s">
        <v>238</v>
      </c>
      <c r="B133" s="1" t="s">
        <v>239</v>
      </c>
      <c r="C133" s="41">
        <v>0</v>
      </c>
      <c r="D133" s="41">
        <v>0</v>
      </c>
      <c r="E133" s="44">
        <v>250000</v>
      </c>
      <c r="F133" s="44">
        <v>0</v>
      </c>
      <c r="G133" s="8">
        <v>0</v>
      </c>
      <c r="H133" s="8">
        <v>0</v>
      </c>
      <c r="I133" s="8">
        <v>0</v>
      </c>
      <c r="J133" s="8">
        <v>0</v>
      </c>
      <c r="K133" s="51">
        <f t="shared" si="2"/>
        <v>0</v>
      </c>
    </row>
    <row r="134" spans="1:11" ht="15" hidden="1" customHeight="1" x14ac:dyDescent="0.2">
      <c r="A134" s="1" t="s">
        <v>242</v>
      </c>
      <c r="B134" s="1" t="s">
        <v>243</v>
      </c>
      <c r="C134" s="41">
        <v>0</v>
      </c>
      <c r="D134" s="41">
        <v>0</v>
      </c>
      <c r="E134" s="44">
        <v>300000</v>
      </c>
      <c r="F134" s="47">
        <v>200000</v>
      </c>
      <c r="G134" s="8">
        <v>0</v>
      </c>
      <c r="H134" s="8">
        <v>0</v>
      </c>
      <c r="I134" s="8">
        <v>0</v>
      </c>
      <c r="J134" s="8">
        <v>0</v>
      </c>
      <c r="K134" s="51">
        <f t="shared" si="2"/>
        <v>0</v>
      </c>
    </row>
    <row r="135" spans="1:11" ht="15" hidden="1" customHeight="1" x14ac:dyDescent="0.2">
      <c r="A135" s="9" t="s">
        <v>240</v>
      </c>
      <c r="B135" s="1" t="s">
        <v>241</v>
      </c>
      <c r="C135" s="41">
        <v>0</v>
      </c>
      <c r="D135" s="41">
        <v>0</v>
      </c>
      <c r="E135" s="44">
        <v>300000</v>
      </c>
      <c r="F135" s="47">
        <v>200000</v>
      </c>
      <c r="G135" s="8">
        <v>0</v>
      </c>
      <c r="H135" s="8">
        <v>0</v>
      </c>
      <c r="I135" s="8">
        <v>0</v>
      </c>
      <c r="J135" s="8">
        <v>0</v>
      </c>
      <c r="K135" s="51">
        <f t="shared" si="2"/>
        <v>0</v>
      </c>
    </row>
    <row r="136" spans="1:11" ht="15" hidden="1" customHeight="1" x14ac:dyDescent="0.2">
      <c r="A136" s="1" t="s">
        <v>244</v>
      </c>
      <c r="B136" s="1" t="s">
        <v>245</v>
      </c>
      <c r="C136" s="41">
        <v>0</v>
      </c>
      <c r="D136" s="41">
        <v>0</v>
      </c>
      <c r="E136" s="44">
        <v>300000</v>
      </c>
      <c r="F136" s="47">
        <v>200000</v>
      </c>
      <c r="G136" s="8">
        <v>0</v>
      </c>
      <c r="H136" s="8">
        <v>0</v>
      </c>
      <c r="I136" s="8">
        <v>0</v>
      </c>
      <c r="J136" s="8">
        <v>0</v>
      </c>
      <c r="K136" s="51">
        <f t="shared" si="2"/>
        <v>0</v>
      </c>
    </row>
    <row r="137" spans="1:11" ht="15" hidden="1" customHeight="1" x14ac:dyDescent="0.2">
      <c r="A137" s="1" t="s">
        <v>246</v>
      </c>
      <c r="B137" s="1" t="s">
        <v>247</v>
      </c>
      <c r="C137" s="41">
        <v>0</v>
      </c>
      <c r="D137" s="41">
        <v>0</v>
      </c>
      <c r="E137" s="44">
        <v>300000</v>
      </c>
      <c r="F137" s="47">
        <v>200000</v>
      </c>
      <c r="G137" s="8">
        <v>0</v>
      </c>
      <c r="H137" s="8">
        <v>0</v>
      </c>
      <c r="I137" s="8">
        <v>0</v>
      </c>
      <c r="J137" s="8">
        <v>0</v>
      </c>
      <c r="K137" s="51">
        <f t="shared" ref="K137:K142" si="3">SUM(G137:J137)</f>
        <v>0</v>
      </c>
    </row>
    <row r="138" spans="1:11" ht="15" hidden="1" customHeight="1" x14ac:dyDescent="0.2">
      <c r="A138" s="1" t="s">
        <v>248</v>
      </c>
      <c r="B138" s="1" t="s">
        <v>249</v>
      </c>
      <c r="C138" s="41">
        <v>0</v>
      </c>
      <c r="D138" s="41">
        <v>0</v>
      </c>
      <c r="E138" s="44">
        <v>900000</v>
      </c>
      <c r="F138" s="47">
        <v>-1568500</v>
      </c>
      <c r="G138" s="8">
        <v>0</v>
      </c>
      <c r="H138" s="8">
        <v>0</v>
      </c>
      <c r="I138" s="14">
        <v>130174.62</v>
      </c>
      <c r="J138" s="8">
        <v>0</v>
      </c>
      <c r="K138" s="51">
        <f t="shared" si="3"/>
        <v>130174.62</v>
      </c>
    </row>
    <row r="139" spans="1:11" ht="15" hidden="1" customHeight="1" x14ac:dyDescent="0.2">
      <c r="A139" s="1" t="s">
        <v>250</v>
      </c>
      <c r="B139" s="1" t="s">
        <v>251</v>
      </c>
      <c r="C139" s="41">
        <v>0</v>
      </c>
      <c r="D139" s="41">
        <v>0</v>
      </c>
      <c r="E139" s="33">
        <v>0</v>
      </c>
      <c r="F139" s="47">
        <v>565000</v>
      </c>
      <c r="G139" s="8">
        <v>0</v>
      </c>
      <c r="H139" s="8">
        <v>0</v>
      </c>
      <c r="I139" s="14">
        <v>73680</v>
      </c>
      <c r="J139" s="8">
        <v>0</v>
      </c>
      <c r="K139" s="51">
        <f t="shared" si="3"/>
        <v>73680</v>
      </c>
    </row>
    <row r="140" spans="1:11" ht="15" hidden="1" customHeight="1" x14ac:dyDescent="0.2">
      <c r="A140" s="1" t="s">
        <v>252</v>
      </c>
      <c r="B140" s="1" t="s">
        <v>253</v>
      </c>
      <c r="C140" s="41">
        <v>0</v>
      </c>
      <c r="D140" s="41">
        <v>0</v>
      </c>
      <c r="E140" s="33">
        <v>0</v>
      </c>
      <c r="F140" s="47">
        <v>500000</v>
      </c>
      <c r="G140" s="8">
        <v>0</v>
      </c>
      <c r="H140" s="8">
        <v>0</v>
      </c>
      <c r="I140" s="14">
        <v>8680</v>
      </c>
      <c r="J140" s="8">
        <v>0</v>
      </c>
      <c r="K140" s="51">
        <f t="shared" si="3"/>
        <v>8680</v>
      </c>
    </row>
    <row r="141" spans="1:11" ht="15" hidden="1" customHeight="1" x14ac:dyDescent="0.2">
      <c r="A141" s="1" t="s">
        <v>417</v>
      </c>
      <c r="B141" s="1" t="s">
        <v>418</v>
      </c>
      <c r="C141" s="41"/>
      <c r="D141" s="41"/>
      <c r="E141" s="33"/>
      <c r="F141" s="47">
        <v>65000</v>
      </c>
      <c r="G141" s="8"/>
      <c r="H141" s="8">
        <v>0</v>
      </c>
      <c r="I141" s="14">
        <v>65000</v>
      </c>
      <c r="J141" s="8">
        <v>0</v>
      </c>
      <c r="K141" s="51">
        <f t="shared" si="3"/>
        <v>65000</v>
      </c>
    </row>
    <row r="142" spans="1:11" ht="15" hidden="1" customHeight="1" x14ac:dyDescent="0.2">
      <c r="A142" s="1" t="s">
        <v>254</v>
      </c>
      <c r="B142" s="1" t="s">
        <v>255</v>
      </c>
      <c r="C142" s="41">
        <v>0</v>
      </c>
      <c r="D142" s="41">
        <v>0</v>
      </c>
      <c r="E142" s="33">
        <v>0</v>
      </c>
      <c r="F142" s="47">
        <v>503500</v>
      </c>
      <c r="G142" s="8">
        <v>0</v>
      </c>
      <c r="H142" s="8">
        <v>0</v>
      </c>
      <c r="I142" s="14">
        <v>52200.84</v>
      </c>
      <c r="J142" s="8">
        <v>0</v>
      </c>
      <c r="K142" s="51">
        <f t="shared" si="3"/>
        <v>52200.84</v>
      </c>
    </row>
    <row r="143" spans="1:11" ht="15" hidden="1" customHeight="1" x14ac:dyDescent="0.2">
      <c r="A143" s="1" t="s">
        <v>429</v>
      </c>
      <c r="B143" s="1" t="s">
        <v>430</v>
      </c>
      <c r="C143" s="41"/>
      <c r="D143" s="41"/>
      <c r="E143" s="33"/>
      <c r="F143" s="47">
        <v>3500</v>
      </c>
      <c r="G143" s="8"/>
      <c r="H143" s="8"/>
      <c r="I143" s="14"/>
      <c r="J143" s="8">
        <v>0</v>
      </c>
      <c r="K143" s="51"/>
    </row>
    <row r="144" spans="1:11" hidden="1" x14ac:dyDescent="0.2">
      <c r="A144" s="1" t="s">
        <v>256</v>
      </c>
      <c r="B144" s="1" t="s">
        <v>257</v>
      </c>
      <c r="C144" s="41">
        <v>0</v>
      </c>
      <c r="D144" s="41">
        <v>0</v>
      </c>
      <c r="E144" s="33">
        <v>0</v>
      </c>
      <c r="F144" s="47">
        <v>500000</v>
      </c>
      <c r="G144" s="8">
        <v>0</v>
      </c>
      <c r="H144" s="8">
        <v>0</v>
      </c>
      <c r="I144" s="14">
        <v>52200.84</v>
      </c>
      <c r="J144" s="8">
        <v>0</v>
      </c>
      <c r="K144" s="51">
        <f t="shared" ref="K144:K198" si="4">SUM(G144:I144)</f>
        <v>52200.84</v>
      </c>
    </row>
    <row r="145" spans="1:11" hidden="1" x14ac:dyDescent="0.2">
      <c r="A145" s="1" t="s">
        <v>258</v>
      </c>
      <c r="B145" s="1" t="s">
        <v>259</v>
      </c>
      <c r="C145" s="41">
        <v>0</v>
      </c>
      <c r="D145" s="41">
        <v>0</v>
      </c>
      <c r="E145" s="33">
        <v>900000</v>
      </c>
      <c r="F145" s="47">
        <v>500000</v>
      </c>
      <c r="G145" s="8">
        <v>0</v>
      </c>
      <c r="H145" s="8">
        <v>0</v>
      </c>
      <c r="I145" s="14">
        <v>4293.78</v>
      </c>
      <c r="J145" s="8">
        <v>0</v>
      </c>
      <c r="K145" s="51">
        <f t="shared" si="4"/>
        <v>4293.78</v>
      </c>
    </row>
    <row r="146" spans="1:11" hidden="1" x14ac:dyDescent="0.2">
      <c r="A146" s="1" t="s">
        <v>260</v>
      </c>
      <c r="B146" s="1" t="s">
        <v>261</v>
      </c>
      <c r="C146" s="41">
        <v>0</v>
      </c>
      <c r="D146" s="41">
        <v>0</v>
      </c>
      <c r="E146" s="44">
        <v>500000</v>
      </c>
      <c r="F146" s="47">
        <v>500000</v>
      </c>
      <c r="G146" s="8">
        <v>0</v>
      </c>
      <c r="H146" s="8">
        <v>0</v>
      </c>
      <c r="I146" s="14">
        <v>4293.78</v>
      </c>
      <c r="J146" s="8">
        <v>0</v>
      </c>
      <c r="K146" s="51">
        <f t="shared" si="4"/>
        <v>4293.78</v>
      </c>
    </row>
    <row r="147" spans="1:11" hidden="1" x14ac:dyDescent="0.2">
      <c r="A147" s="1" t="s">
        <v>262</v>
      </c>
      <c r="B147" s="1" t="s">
        <v>263</v>
      </c>
      <c r="C147" s="41">
        <v>0</v>
      </c>
      <c r="D147" s="41">
        <v>0</v>
      </c>
      <c r="E147" s="44">
        <v>400000</v>
      </c>
      <c r="F147" s="48">
        <v>0</v>
      </c>
      <c r="G147" s="8">
        <v>0</v>
      </c>
      <c r="H147" s="8">
        <v>0</v>
      </c>
      <c r="I147" s="8">
        <v>0</v>
      </c>
      <c r="J147" s="8">
        <v>0</v>
      </c>
      <c r="K147" s="51">
        <f t="shared" si="4"/>
        <v>0</v>
      </c>
    </row>
    <row r="148" spans="1:11" ht="28.5" hidden="1" x14ac:dyDescent="0.2">
      <c r="A148" s="1" t="s">
        <v>264</v>
      </c>
      <c r="B148" s="1" t="s">
        <v>265</v>
      </c>
      <c r="C148" s="41">
        <v>0</v>
      </c>
      <c r="D148" s="41">
        <v>0</v>
      </c>
      <c r="E148" s="44">
        <v>12000000</v>
      </c>
      <c r="F148" s="48">
        <v>0</v>
      </c>
      <c r="G148" s="8">
        <v>0</v>
      </c>
      <c r="H148" s="4">
        <v>255649.82</v>
      </c>
      <c r="I148" s="17">
        <v>1121</v>
      </c>
      <c r="J148" s="8">
        <v>0</v>
      </c>
      <c r="K148" s="51">
        <f t="shared" si="4"/>
        <v>256770.82</v>
      </c>
    </row>
    <row r="149" spans="1:11" hidden="1" x14ac:dyDescent="0.2">
      <c r="A149" s="1" t="s">
        <v>266</v>
      </c>
      <c r="B149" s="1" t="s">
        <v>267</v>
      </c>
      <c r="C149" s="41">
        <v>0</v>
      </c>
      <c r="D149" s="41">
        <v>0</v>
      </c>
      <c r="E149" s="44">
        <v>11000000</v>
      </c>
      <c r="F149" s="48">
        <v>0</v>
      </c>
      <c r="G149" s="8">
        <v>0</v>
      </c>
      <c r="H149" s="4">
        <v>255649.82</v>
      </c>
      <c r="I149" s="8">
        <v>0</v>
      </c>
      <c r="J149" s="8">
        <v>0</v>
      </c>
      <c r="K149" s="51">
        <f t="shared" si="4"/>
        <v>255649.82</v>
      </c>
    </row>
    <row r="150" spans="1:11" hidden="1" x14ac:dyDescent="0.2">
      <c r="A150" s="1" t="s">
        <v>268</v>
      </c>
      <c r="B150" s="1" t="s">
        <v>269</v>
      </c>
      <c r="C150" s="41">
        <v>0</v>
      </c>
      <c r="D150" s="41">
        <v>0</v>
      </c>
      <c r="E150" s="44">
        <v>8000000</v>
      </c>
      <c r="F150" s="48">
        <v>0</v>
      </c>
      <c r="G150" s="8">
        <v>0</v>
      </c>
      <c r="H150" s="4"/>
      <c r="I150" s="8">
        <v>0</v>
      </c>
      <c r="J150" s="8">
        <v>0</v>
      </c>
      <c r="K150" s="51">
        <f t="shared" si="4"/>
        <v>0</v>
      </c>
    </row>
    <row r="151" spans="1:11" hidden="1" x14ac:dyDescent="0.2">
      <c r="A151" s="1" t="s">
        <v>270</v>
      </c>
      <c r="B151" s="1" t="s">
        <v>271</v>
      </c>
      <c r="C151" s="41">
        <v>0</v>
      </c>
      <c r="D151" s="41">
        <v>0</v>
      </c>
      <c r="E151" s="44">
        <v>2500000</v>
      </c>
      <c r="F151" s="48">
        <v>0</v>
      </c>
      <c r="G151" s="8">
        <v>0</v>
      </c>
      <c r="H151" s="4">
        <v>255649.82</v>
      </c>
      <c r="I151" s="8">
        <v>0</v>
      </c>
      <c r="J151" s="8">
        <v>0</v>
      </c>
      <c r="K151" s="51">
        <f t="shared" si="4"/>
        <v>255649.82</v>
      </c>
    </row>
    <row r="152" spans="1:11" hidden="1" x14ac:dyDescent="0.2">
      <c r="A152" s="1" t="s">
        <v>272</v>
      </c>
      <c r="B152" s="1" t="s">
        <v>273</v>
      </c>
      <c r="C152" s="41">
        <v>0</v>
      </c>
      <c r="D152" s="41">
        <v>0</v>
      </c>
      <c r="E152" s="44">
        <v>400000</v>
      </c>
      <c r="F152" s="48">
        <v>0</v>
      </c>
      <c r="G152" s="8">
        <v>0</v>
      </c>
      <c r="H152" s="8">
        <v>0</v>
      </c>
      <c r="I152" s="8">
        <v>0</v>
      </c>
      <c r="J152" s="8">
        <v>0</v>
      </c>
      <c r="K152" s="51">
        <f t="shared" si="4"/>
        <v>0</v>
      </c>
    </row>
    <row r="153" spans="1:11" hidden="1" x14ac:dyDescent="0.2">
      <c r="A153" s="1" t="s">
        <v>274</v>
      </c>
      <c r="B153" s="1" t="s">
        <v>275</v>
      </c>
      <c r="C153" s="41">
        <v>0</v>
      </c>
      <c r="D153" s="41">
        <v>0</v>
      </c>
      <c r="E153" s="44">
        <v>100000</v>
      </c>
      <c r="F153" s="48">
        <v>0</v>
      </c>
      <c r="G153" s="8">
        <v>0</v>
      </c>
      <c r="H153" s="8">
        <v>0</v>
      </c>
      <c r="I153" s="8">
        <v>0</v>
      </c>
      <c r="J153" s="8">
        <v>0</v>
      </c>
      <c r="K153" s="51">
        <f t="shared" si="4"/>
        <v>0</v>
      </c>
    </row>
    <row r="154" spans="1:11" hidden="1" x14ac:dyDescent="0.2">
      <c r="A154" s="1" t="s">
        <v>276</v>
      </c>
      <c r="B154" s="1" t="s">
        <v>277</v>
      </c>
      <c r="C154" s="41">
        <v>0</v>
      </c>
      <c r="D154" s="41">
        <v>0</v>
      </c>
      <c r="E154" s="44">
        <v>1000000</v>
      </c>
      <c r="F154" s="48">
        <v>0</v>
      </c>
      <c r="G154" s="8">
        <v>0</v>
      </c>
      <c r="H154" s="8">
        <v>0</v>
      </c>
      <c r="I154" s="14">
        <v>1121</v>
      </c>
      <c r="J154" s="8">
        <v>0</v>
      </c>
      <c r="K154" s="51">
        <f t="shared" si="4"/>
        <v>1121</v>
      </c>
    </row>
    <row r="155" spans="1:11" hidden="1" x14ac:dyDescent="0.2">
      <c r="A155" s="1" t="s">
        <v>278</v>
      </c>
      <c r="B155" s="1" t="s">
        <v>279</v>
      </c>
      <c r="C155" s="41">
        <v>0</v>
      </c>
      <c r="D155" s="41">
        <v>0</v>
      </c>
      <c r="E155" s="44">
        <v>100000</v>
      </c>
      <c r="F155" s="48">
        <v>0</v>
      </c>
      <c r="G155" s="8">
        <v>0</v>
      </c>
      <c r="H155" s="8">
        <v>0</v>
      </c>
      <c r="I155" s="8">
        <v>0</v>
      </c>
      <c r="J155" s="8">
        <v>0</v>
      </c>
      <c r="K155" s="51">
        <f t="shared" si="4"/>
        <v>0</v>
      </c>
    </row>
    <row r="156" spans="1:11" s="30" customFormat="1" ht="25.5" hidden="1" customHeight="1" x14ac:dyDescent="0.2">
      <c r="A156" s="1" t="s">
        <v>280</v>
      </c>
      <c r="B156" s="1" t="s">
        <v>281</v>
      </c>
      <c r="C156" s="41">
        <v>0</v>
      </c>
      <c r="D156" s="41">
        <v>0</v>
      </c>
      <c r="E156" s="44">
        <v>100000</v>
      </c>
      <c r="F156" s="48">
        <v>0</v>
      </c>
      <c r="G156" s="8">
        <v>0</v>
      </c>
      <c r="H156" s="8">
        <v>0</v>
      </c>
      <c r="I156" s="8">
        <v>0</v>
      </c>
      <c r="J156" s="8">
        <v>0</v>
      </c>
      <c r="K156" s="51">
        <f t="shared" si="4"/>
        <v>0</v>
      </c>
    </row>
    <row r="157" spans="1:11" s="30" customFormat="1" ht="25.5" hidden="1" customHeight="1" x14ac:dyDescent="0.2">
      <c r="A157" s="1" t="s">
        <v>282</v>
      </c>
      <c r="B157" s="1" t="s">
        <v>283</v>
      </c>
      <c r="C157" s="41">
        <v>0</v>
      </c>
      <c r="D157" s="41">
        <v>0</v>
      </c>
      <c r="E157" s="44">
        <v>600000</v>
      </c>
      <c r="F157" s="48">
        <v>0</v>
      </c>
      <c r="G157" s="8">
        <v>0</v>
      </c>
      <c r="H157" s="8">
        <v>0</v>
      </c>
      <c r="I157" s="8">
        <v>0</v>
      </c>
      <c r="J157" s="8">
        <v>0</v>
      </c>
      <c r="K157" s="51">
        <f t="shared" si="4"/>
        <v>0</v>
      </c>
    </row>
    <row r="158" spans="1:11" s="30" customFormat="1" hidden="1" x14ac:dyDescent="0.2">
      <c r="A158" s="1" t="s">
        <v>284</v>
      </c>
      <c r="B158" s="1" t="s">
        <v>285</v>
      </c>
      <c r="C158" s="41">
        <v>0</v>
      </c>
      <c r="D158" s="41">
        <v>0</v>
      </c>
      <c r="E158" s="44">
        <v>200000</v>
      </c>
      <c r="F158" s="48">
        <v>0</v>
      </c>
      <c r="G158" s="8">
        <v>0</v>
      </c>
      <c r="H158" s="8">
        <v>0</v>
      </c>
      <c r="I158" s="14">
        <v>1121</v>
      </c>
      <c r="J158" s="8">
        <v>0</v>
      </c>
      <c r="K158" s="51">
        <f t="shared" si="4"/>
        <v>1121</v>
      </c>
    </row>
    <row r="159" spans="1:11" s="30" customFormat="1" hidden="1" x14ac:dyDescent="0.2">
      <c r="A159" s="1" t="s">
        <v>286</v>
      </c>
      <c r="B159" s="1" t="s">
        <v>287</v>
      </c>
      <c r="C159" s="41">
        <v>0</v>
      </c>
      <c r="D159" s="41">
        <v>0</v>
      </c>
      <c r="E159" s="33">
        <v>7350000</v>
      </c>
      <c r="F159" s="47">
        <v>3600000</v>
      </c>
      <c r="G159" s="8">
        <v>0</v>
      </c>
      <c r="H159" s="4">
        <v>1092076.33</v>
      </c>
      <c r="I159" s="16">
        <v>597464.91</v>
      </c>
      <c r="J159" s="16">
        <v>637653.66</v>
      </c>
      <c r="K159" s="51">
        <f t="shared" si="4"/>
        <v>1689541.2400000002</v>
      </c>
    </row>
    <row r="160" spans="1:11" s="30" customFormat="1" hidden="1" x14ac:dyDescent="0.2">
      <c r="A160" s="1" t="s">
        <v>288</v>
      </c>
      <c r="B160" s="1" t="s">
        <v>289</v>
      </c>
      <c r="C160" s="41">
        <v>0</v>
      </c>
      <c r="D160" s="41">
        <v>0</v>
      </c>
      <c r="E160" s="33">
        <v>1500000</v>
      </c>
      <c r="F160" s="48">
        <v>0</v>
      </c>
      <c r="G160" s="8">
        <v>0</v>
      </c>
      <c r="H160" s="8">
        <v>0</v>
      </c>
      <c r="I160" s="14">
        <v>13098</v>
      </c>
      <c r="J160" s="8">
        <v>0</v>
      </c>
      <c r="K160" s="51">
        <f t="shared" si="4"/>
        <v>13098</v>
      </c>
    </row>
    <row r="161" spans="1:11" s="30" customFormat="1" hidden="1" x14ac:dyDescent="0.2">
      <c r="A161" s="1" t="s">
        <v>290</v>
      </c>
      <c r="B161" s="1" t="s">
        <v>291</v>
      </c>
      <c r="C161" s="41">
        <v>0</v>
      </c>
      <c r="D161" s="41">
        <v>0</v>
      </c>
      <c r="E161" s="33">
        <v>1500000</v>
      </c>
      <c r="F161" s="48">
        <v>0</v>
      </c>
      <c r="G161" s="8">
        <v>0</v>
      </c>
      <c r="H161" s="8">
        <v>0</v>
      </c>
      <c r="I161" s="14">
        <v>13098</v>
      </c>
      <c r="J161" s="8">
        <v>0</v>
      </c>
      <c r="K161" s="51">
        <f t="shared" si="4"/>
        <v>13098</v>
      </c>
    </row>
    <row r="162" spans="1:11" s="30" customFormat="1" ht="28.5" hidden="1" x14ac:dyDescent="0.2">
      <c r="A162" s="1" t="s">
        <v>292</v>
      </c>
      <c r="B162" s="1" t="s">
        <v>293</v>
      </c>
      <c r="C162" s="41">
        <v>0</v>
      </c>
      <c r="D162" s="41">
        <v>0</v>
      </c>
      <c r="E162" s="44">
        <v>2000000</v>
      </c>
      <c r="F162" s="47">
        <v>2600000</v>
      </c>
      <c r="G162" s="8">
        <v>0</v>
      </c>
      <c r="H162" s="4">
        <v>1092076.33</v>
      </c>
      <c r="I162" s="17">
        <v>437116.99</v>
      </c>
      <c r="J162" s="8">
        <v>0</v>
      </c>
      <c r="K162" s="51">
        <f t="shared" si="4"/>
        <v>1529193.32</v>
      </c>
    </row>
    <row r="163" spans="1:11" s="30" customFormat="1" hidden="1" x14ac:dyDescent="0.2">
      <c r="A163" s="1" t="s">
        <v>294</v>
      </c>
      <c r="B163" s="1" t="s">
        <v>295</v>
      </c>
      <c r="C163" s="41">
        <v>0</v>
      </c>
      <c r="D163" s="41">
        <v>0</v>
      </c>
      <c r="E163" s="44">
        <v>1900000</v>
      </c>
      <c r="F163" s="47">
        <v>1600000</v>
      </c>
      <c r="G163" s="8">
        <v>0</v>
      </c>
      <c r="H163" s="4">
        <v>1092076.33</v>
      </c>
      <c r="I163" s="16">
        <v>437116.99</v>
      </c>
      <c r="J163" s="8">
        <v>0</v>
      </c>
      <c r="K163" s="51">
        <f t="shared" si="4"/>
        <v>1529193.32</v>
      </c>
    </row>
    <row r="164" spans="1:11" s="30" customFormat="1" hidden="1" x14ac:dyDescent="0.2">
      <c r="A164" s="1" t="s">
        <v>296</v>
      </c>
      <c r="B164" s="1" t="s">
        <v>297</v>
      </c>
      <c r="C164" s="41">
        <v>0</v>
      </c>
      <c r="D164" s="41">
        <v>0</v>
      </c>
      <c r="E164" s="44">
        <v>100000</v>
      </c>
      <c r="F164" s="47">
        <v>1000000</v>
      </c>
      <c r="G164" s="8">
        <v>0</v>
      </c>
      <c r="H164" s="8">
        <v>0</v>
      </c>
      <c r="I164" s="14"/>
      <c r="J164" s="8">
        <v>0</v>
      </c>
      <c r="K164" s="51">
        <f t="shared" si="4"/>
        <v>0</v>
      </c>
    </row>
    <row r="165" spans="1:11" s="30" customFormat="1" hidden="1" x14ac:dyDescent="0.2">
      <c r="A165" s="1" t="s">
        <v>298</v>
      </c>
      <c r="B165" s="1" t="s">
        <v>299</v>
      </c>
      <c r="C165" s="41">
        <v>0</v>
      </c>
      <c r="D165" s="41">
        <v>0</v>
      </c>
      <c r="E165" s="33">
        <v>0</v>
      </c>
      <c r="F165" s="47">
        <v>1000000</v>
      </c>
      <c r="G165" s="8">
        <v>0</v>
      </c>
      <c r="H165" s="8">
        <v>0</v>
      </c>
      <c r="I165" s="14">
        <v>8120</v>
      </c>
      <c r="J165" s="14">
        <v>552534.36</v>
      </c>
      <c r="K165" s="51">
        <f t="shared" si="4"/>
        <v>8120</v>
      </c>
    </row>
    <row r="166" spans="1:11" s="30" customFormat="1" hidden="1" x14ac:dyDescent="0.2">
      <c r="A166" s="1" t="s">
        <v>300</v>
      </c>
      <c r="B166" s="1" t="s">
        <v>301</v>
      </c>
      <c r="C166" s="41">
        <v>0</v>
      </c>
      <c r="D166" s="41">
        <v>0</v>
      </c>
      <c r="E166" s="33">
        <v>0</v>
      </c>
      <c r="F166" s="47">
        <v>1000000</v>
      </c>
      <c r="G166" s="8">
        <v>0</v>
      </c>
      <c r="H166" s="8">
        <v>0</v>
      </c>
      <c r="I166" s="14">
        <v>8120</v>
      </c>
      <c r="J166" s="14">
        <v>552534.36</v>
      </c>
      <c r="K166" s="51">
        <f t="shared" si="4"/>
        <v>8120</v>
      </c>
    </row>
    <row r="167" spans="1:11" s="30" customFormat="1" ht="28.5" hidden="1" x14ac:dyDescent="0.2">
      <c r="A167" s="1" t="s">
        <v>302</v>
      </c>
      <c r="B167" s="1" t="s">
        <v>303</v>
      </c>
      <c r="C167" s="41">
        <v>0</v>
      </c>
      <c r="D167" s="41">
        <v>0</v>
      </c>
      <c r="E167" s="33">
        <v>200000</v>
      </c>
      <c r="F167" s="48">
        <v>0</v>
      </c>
      <c r="G167" s="8">
        <v>0</v>
      </c>
      <c r="H167" s="8">
        <v>0</v>
      </c>
      <c r="I167" s="8">
        <v>0</v>
      </c>
      <c r="J167" s="8">
        <v>0</v>
      </c>
      <c r="K167" s="51">
        <f t="shared" si="4"/>
        <v>0</v>
      </c>
    </row>
    <row r="168" spans="1:11" s="30" customFormat="1" ht="28.5" hidden="1" x14ac:dyDescent="0.2">
      <c r="A168" s="1" t="s">
        <v>304</v>
      </c>
      <c r="B168" s="1" t="s">
        <v>305</v>
      </c>
      <c r="C168" s="41">
        <v>0</v>
      </c>
      <c r="D168" s="41">
        <v>0</v>
      </c>
      <c r="E168" s="33">
        <v>200000</v>
      </c>
      <c r="F168" s="48">
        <v>0</v>
      </c>
      <c r="G168" s="8">
        <v>0</v>
      </c>
      <c r="H168" s="8">
        <v>0</v>
      </c>
      <c r="I168" s="8">
        <v>0</v>
      </c>
      <c r="J168" s="8">
        <v>0</v>
      </c>
      <c r="K168" s="51">
        <f t="shared" si="4"/>
        <v>0</v>
      </c>
    </row>
    <row r="169" spans="1:11" s="30" customFormat="1" hidden="1" x14ac:dyDescent="0.2">
      <c r="A169" s="1" t="s">
        <v>306</v>
      </c>
      <c r="B169" s="1" t="s">
        <v>307</v>
      </c>
      <c r="C169" s="41">
        <v>0</v>
      </c>
      <c r="D169" s="41">
        <v>0</v>
      </c>
      <c r="E169" s="33">
        <v>250000</v>
      </c>
      <c r="F169" s="48">
        <v>0</v>
      </c>
      <c r="G169" s="8">
        <v>0</v>
      </c>
      <c r="H169" s="8">
        <v>0</v>
      </c>
      <c r="I169" s="8">
        <v>0</v>
      </c>
      <c r="J169" s="8">
        <v>0</v>
      </c>
      <c r="K169" s="51">
        <f t="shared" si="4"/>
        <v>0</v>
      </c>
    </row>
    <row r="170" spans="1:11" s="30" customFormat="1" hidden="1" x14ac:dyDescent="0.2">
      <c r="A170" s="1" t="s">
        <v>308</v>
      </c>
      <c r="B170" s="1" t="s">
        <v>309</v>
      </c>
      <c r="C170" s="41">
        <v>0</v>
      </c>
      <c r="D170" s="41">
        <v>0</v>
      </c>
      <c r="E170" s="44">
        <v>250000</v>
      </c>
      <c r="F170" s="48">
        <v>0</v>
      </c>
      <c r="G170" s="8">
        <v>0</v>
      </c>
      <c r="H170" s="8">
        <v>0</v>
      </c>
      <c r="I170" s="8">
        <v>0</v>
      </c>
      <c r="J170" s="8">
        <v>0</v>
      </c>
      <c r="K170" s="51">
        <f t="shared" si="4"/>
        <v>0</v>
      </c>
    </row>
    <row r="171" spans="1:11" s="30" customFormat="1" hidden="1" x14ac:dyDescent="0.2">
      <c r="A171" s="1" t="s">
        <v>310</v>
      </c>
      <c r="B171" s="1" t="s">
        <v>311</v>
      </c>
      <c r="C171" s="41">
        <v>0</v>
      </c>
      <c r="D171" s="41">
        <v>0</v>
      </c>
      <c r="E171" s="44">
        <v>1200000</v>
      </c>
      <c r="F171" s="48">
        <v>0</v>
      </c>
      <c r="G171" s="8">
        <v>0</v>
      </c>
      <c r="H171" s="8">
        <v>0</v>
      </c>
      <c r="I171" s="14">
        <v>27848</v>
      </c>
      <c r="J171" s="8">
        <v>0</v>
      </c>
      <c r="K171" s="51">
        <f t="shared" si="4"/>
        <v>27848</v>
      </c>
    </row>
    <row r="172" spans="1:11" s="30" customFormat="1" hidden="1" x14ac:dyDescent="0.2">
      <c r="A172" s="1" t="s">
        <v>312</v>
      </c>
      <c r="B172" s="1" t="s">
        <v>311</v>
      </c>
      <c r="C172" s="41">
        <v>0</v>
      </c>
      <c r="D172" s="41">
        <v>0</v>
      </c>
      <c r="E172" s="44">
        <v>1200000</v>
      </c>
      <c r="F172" s="48">
        <v>0</v>
      </c>
      <c r="G172" s="8">
        <v>0</v>
      </c>
      <c r="H172" s="8">
        <v>0</v>
      </c>
      <c r="I172" s="14">
        <v>27848</v>
      </c>
      <c r="J172" s="8">
        <v>0</v>
      </c>
      <c r="K172" s="51">
        <f t="shared" si="4"/>
        <v>27848</v>
      </c>
    </row>
    <row r="173" spans="1:11" s="30" customFormat="1" hidden="1" x14ac:dyDescent="0.2">
      <c r="A173" s="1" t="s">
        <v>313</v>
      </c>
      <c r="B173" s="1" t="s">
        <v>314</v>
      </c>
      <c r="C173" s="41">
        <v>0</v>
      </c>
      <c r="D173" s="41">
        <v>0</v>
      </c>
      <c r="E173" s="44">
        <v>1000000</v>
      </c>
      <c r="F173" s="48">
        <v>0</v>
      </c>
      <c r="G173" s="8">
        <v>0</v>
      </c>
      <c r="H173" s="8">
        <v>0</v>
      </c>
      <c r="I173" s="14">
        <v>13747</v>
      </c>
      <c r="J173" s="14">
        <v>85119.3</v>
      </c>
      <c r="K173" s="51">
        <f t="shared" si="4"/>
        <v>13747</v>
      </c>
    </row>
    <row r="174" spans="1:11" s="30" customFormat="1" hidden="1" x14ac:dyDescent="0.2">
      <c r="A174" s="1" t="s">
        <v>315</v>
      </c>
      <c r="B174" s="1" t="s">
        <v>316</v>
      </c>
      <c r="C174" s="41">
        <v>0</v>
      </c>
      <c r="D174" s="41">
        <v>0</v>
      </c>
      <c r="E174" s="44">
        <v>700000</v>
      </c>
      <c r="F174" s="48">
        <v>0</v>
      </c>
      <c r="G174" s="8">
        <v>0</v>
      </c>
      <c r="H174" s="8">
        <v>0</v>
      </c>
      <c r="I174" s="14">
        <v>13747</v>
      </c>
      <c r="J174" s="8">
        <v>0</v>
      </c>
      <c r="K174" s="51">
        <f t="shared" si="4"/>
        <v>13747</v>
      </c>
    </row>
    <row r="175" spans="1:11" s="30" customFormat="1" hidden="1" x14ac:dyDescent="0.2">
      <c r="A175" s="1" t="s">
        <v>317</v>
      </c>
      <c r="B175" s="1" t="s">
        <v>318</v>
      </c>
      <c r="C175" s="41">
        <v>0</v>
      </c>
      <c r="D175" s="41">
        <v>0</v>
      </c>
      <c r="E175" s="44">
        <v>300000</v>
      </c>
      <c r="F175" s="48">
        <v>0</v>
      </c>
      <c r="G175" s="8">
        <v>0</v>
      </c>
      <c r="H175" s="8">
        <v>0</v>
      </c>
      <c r="I175" s="14"/>
      <c r="J175" s="14">
        <v>85119.3</v>
      </c>
      <c r="K175" s="51">
        <f t="shared" si="4"/>
        <v>0</v>
      </c>
    </row>
    <row r="176" spans="1:11" s="30" customFormat="1" ht="28.5" hidden="1" x14ac:dyDescent="0.2">
      <c r="A176" s="1" t="s">
        <v>319</v>
      </c>
      <c r="B176" s="1" t="s">
        <v>320</v>
      </c>
      <c r="C176" s="41">
        <v>0</v>
      </c>
      <c r="D176" s="41">
        <v>0</v>
      </c>
      <c r="E176" s="44">
        <v>1200000</v>
      </c>
      <c r="F176" s="48">
        <v>0</v>
      </c>
      <c r="G176" s="8">
        <v>0</v>
      </c>
      <c r="H176" s="8">
        <v>0</v>
      </c>
      <c r="I176" s="14">
        <v>97534.92</v>
      </c>
      <c r="J176" s="8">
        <v>0</v>
      </c>
      <c r="K176" s="51">
        <f t="shared" si="4"/>
        <v>97534.92</v>
      </c>
    </row>
    <row r="177" spans="1:11" s="30" customFormat="1" hidden="1" x14ac:dyDescent="0.2">
      <c r="A177" s="1" t="s">
        <v>321</v>
      </c>
      <c r="B177" s="1" t="s">
        <v>322</v>
      </c>
      <c r="C177" s="41">
        <v>0</v>
      </c>
      <c r="D177" s="41">
        <v>0</v>
      </c>
      <c r="E177" s="44">
        <v>700000</v>
      </c>
      <c r="F177" s="48">
        <v>0</v>
      </c>
      <c r="G177" s="8">
        <v>0</v>
      </c>
      <c r="H177" s="8">
        <v>0</v>
      </c>
      <c r="I177" s="14">
        <v>2068.1999999999998</v>
      </c>
      <c r="J177" s="8">
        <v>0</v>
      </c>
      <c r="K177" s="51">
        <f t="shared" si="4"/>
        <v>2068.1999999999998</v>
      </c>
    </row>
    <row r="178" spans="1:11" s="30" customFormat="1" hidden="1" x14ac:dyDescent="0.2">
      <c r="A178" s="1" t="s">
        <v>323</v>
      </c>
      <c r="B178" s="1" t="s">
        <v>324</v>
      </c>
      <c r="C178" s="41">
        <v>0</v>
      </c>
      <c r="D178" s="41">
        <v>0</v>
      </c>
      <c r="E178" s="44">
        <v>500000</v>
      </c>
      <c r="F178" s="48">
        <v>0</v>
      </c>
      <c r="G178" s="8">
        <v>0</v>
      </c>
      <c r="H178" s="8">
        <v>0</v>
      </c>
      <c r="I178" s="14">
        <v>95466.72</v>
      </c>
      <c r="J178" s="8">
        <v>0</v>
      </c>
      <c r="K178" s="51">
        <f t="shared" si="4"/>
        <v>95466.72</v>
      </c>
    </row>
    <row r="179" spans="1:11" s="21" customFormat="1" x14ac:dyDescent="0.2">
      <c r="A179" s="18">
        <v>2.4</v>
      </c>
      <c r="B179" s="18" t="s">
        <v>406</v>
      </c>
      <c r="C179" s="37"/>
      <c r="D179" s="37"/>
      <c r="E179" s="43">
        <v>4220000</v>
      </c>
      <c r="F179" s="43"/>
      <c r="G179" s="19"/>
      <c r="H179" s="19">
        <v>25000</v>
      </c>
      <c r="I179" s="20">
        <v>276211.90000000002</v>
      </c>
      <c r="J179" s="20">
        <v>60000</v>
      </c>
      <c r="K179" s="52">
        <f t="shared" si="4"/>
        <v>301211.90000000002</v>
      </c>
    </row>
    <row r="180" spans="1:11" s="30" customFormat="1" ht="28.5" hidden="1" x14ac:dyDescent="0.2">
      <c r="A180" s="1" t="s">
        <v>325</v>
      </c>
      <c r="B180" s="1" t="s">
        <v>326</v>
      </c>
      <c r="C180" s="41">
        <v>0</v>
      </c>
      <c r="D180" s="41">
        <v>0</v>
      </c>
      <c r="E180" s="44">
        <v>4200000</v>
      </c>
      <c r="F180" s="48">
        <v>0</v>
      </c>
      <c r="G180" s="8">
        <v>0</v>
      </c>
      <c r="H180" s="4">
        <v>25000</v>
      </c>
      <c r="I180" s="16">
        <v>276211.90000000002</v>
      </c>
      <c r="J180" s="16">
        <v>60000</v>
      </c>
      <c r="K180" s="51">
        <f t="shared" si="4"/>
        <v>301211.90000000002</v>
      </c>
    </row>
    <row r="181" spans="1:11" s="30" customFormat="1" hidden="1" x14ac:dyDescent="0.2">
      <c r="A181" s="1" t="s">
        <v>327</v>
      </c>
      <c r="B181" s="1" t="s">
        <v>328</v>
      </c>
      <c r="C181" s="41">
        <v>0</v>
      </c>
      <c r="D181" s="41">
        <v>0</v>
      </c>
      <c r="E181" s="44">
        <v>100000</v>
      </c>
      <c r="F181" s="48">
        <v>0</v>
      </c>
      <c r="G181" s="8">
        <v>0</v>
      </c>
      <c r="H181" s="8">
        <v>0</v>
      </c>
      <c r="I181" s="8">
        <v>0</v>
      </c>
      <c r="J181" s="14">
        <v>60000</v>
      </c>
      <c r="K181" s="51">
        <f t="shared" si="4"/>
        <v>0</v>
      </c>
    </row>
    <row r="182" spans="1:11" s="30" customFormat="1" ht="28.5" hidden="1" x14ac:dyDescent="0.2">
      <c r="A182" s="1" t="s">
        <v>329</v>
      </c>
      <c r="B182" s="1" t="s">
        <v>330</v>
      </c>
      <c r="C182" s="41">
        <v>0</v>
      </c>
      <c r="D182" s="41">
        <v>0</v>
      </c>
      <c r="E182" s="44">
        <v>100000</v>
      </c>
      <c r="F182" s="48">
        <v>0</v>
      </c>
      <c r="G182" s="8">
        <v>0</v>
      </c>
      <c r="H182" s="8">
        <v>0</v>
      </c>
      <c r="I182" s="8">
        <v>0</v>
      </c>
      <c r="J182" s="8">
        <v>0</v>
      </c>
      <c r="K182" s="51">
        <f t="shared" si="4"/>
        <v>0</v>
      </c>
    </row>
    <row r="183" spans="1:11" s="30" customFormat="1" hidden="1" x14ac:dyDescent="0.2">
      <c r="A183" s="1" t="s">
        <v>331</v>
      </c>
      <c r="B183" s="1" t="s">
        <v>332</v>
      </c>
      <c r="C183" s="41">
        <v>0</v>
      </c>
      <c r="D183" s="41">
        <v>0</v>
      </c>
      <c r="E183" s="44">
        <v>4000000</v>
      </c>
      <c r="F183" s="48">
        <v>0</v>
      </c>
      <c r="G183" s="8">
        <v>0</v>
      </c>
      <c r="H183" s="8">
        <v>0</v>
      </c>
      <c r="I183" s="14">
        <v>253599.99</v>
      </c>
      <c r="J183" s="8">
        <v>0</v>
      </c>
      <c r="K183" s="51">
        <f t="shared" si="4"/>
        <v>253599.99</v>
      </c>
    </row>
    <row r="184" spans="1:11" s="30" customFormat="1" hidden="1" x14ac:dyDescent="0.2">
      <c r="A184" s="1" t="s">
        <v>333</v>
      </c>
      <c r="B184" s="1" t="s">
        <v>334</v>
      </c>
      <c r="C184" s="41">
        <v>0</v>
      </c>
      <c r="D184" s="41">
        <v>0</v>
      </c>
      <c r="E184" s="44">
        <v>2500000</v>
      </c>
      <c r="F184" s="48">
        <v>0</v>
      </c>
      <c r="G184" s="8">
        <v>0</v>
      </c>
      <c r="H184" s="8">
        <v>0</v>
      </c>
      <c r="I184" s="14">
        <v>188485.71</v>
      </c>
      <c r="J184" s="8">
        <v>0</v>
      </c>
      <c r="K184" s="51">
        <f t="shared" si="4"/>
        <v>188485.71</v>
      </c>
    </row>
    <row r="185" spans="1:11" s="30" customFormat="1" hidden="1" x14ac:dyDescent="0.2">
      <c r="A185" s="1" t="s">
        <v>335</v>
      </c>
      <c r="B185" s="1" t="s">
        <v>336</v>
      </c>
      <c r="C185" s="41">
        <v>0</v>
      </c>
      <c r="D185" s="41">
        <v>0</v>
      </c>
      <c r="E185" s="44">
        <v>1500000</v>
      </c>
      <c r="F185" s="48">
        <v>0</v>
      </c>
      <c r="G185" s="8">
        <v>0</v>
      </c>
      <c r="H185" s="8">
        <v>0</v>
      </c>
      <c r="I185" s="14">
        <v>65114.28</v>
      </c>
      <c r="J185" s="8">
        <v>0</v>
      </c>
      <c r="K185" s="51">
        <f t="shared" si="4"/>
        <v>65114.28</v>
      </c>
    </row>
    <row r="186" spans="1:11" s="30" customFormat="1" ht="28.5" hidden="1" x14ac:dyDescent="0.2">
      <c r="A186" s="1" t="s">
        <v>337</v>
      </c>
      <c r="B186" s="1" t="s">
        <v>338</v>
      </c>
      <c r="C186" s="41">
        <v>0</v>
      </c>
      <c r="D186" s="41">
        <v>0</v>
      </c>
      <c r="E186" s="44">
        <v>100000</v>
      </c>
      <c r="F186" s="48">
        <v>0</v>
      </c>
      <c r="G186" s="8">
        <v>0</v>
      </c>
      <c r="H186" s="4">
        <v>25000</v>
      </c>
      <c r="I186" s="17">
        <v>22611.91</v>
      </c>
      <c r="J186" s="8">
        <v>0</v>
      </c>
      <c r="K186" s="51">
        <f t="shared" si="4"/>
        <v>47611.91</v>
      </c>
    </row>
    <row r="187" spans="1:11" s="30" customFormat="1" ht="28.5" hidden="1" x14ac:dyDescent="0.2">
      <c r="A187" s="1" t="s">
        <v>339</v>
      </c>
      <c r="B187" s="1" t="s">
        <v>340</v>
      </c>
      <c r="C187" s="41">
        <v>0</v>
      </c>
      <c r="D187" s="41">
        <v>0</v>
      </c>
      <c r="E187" s="44">
        <v>100000</v>
      </c>
      <c r="F187" s="48">
        <v>0</v>
      </c>
      <c r="G187" s="8">
        <v>0</v>
      </c>
      <c r="H187" s="4">
        <v>25000</v>
      </c>
      <c r="I187" s="16">
        <v>22611.91</v>
      </c>
      <c r="J187" s="8">
        <v>0</v>
      </c>
      <c r="K187" s="51">
        <f t="shared" si="4"/>
        <v>47611.91</v>
      </c>
    </row>
    <row r="188" spans="1:11" s="30" customFormat="1" ht="28.5" hidden="1" x14ac:dyDescent="0.2">
      <c r="A188" s="1" t="s">
        <v>341</v>
      </c>
      <c r="B188" s="1" t="s">
        <v>342</v>
      </c>
      <c r="C188" s="41">
        <v>0</v>
      </c>
      <c r="D188" s="41">
        <v>0</v>
      </c>
      <c r="E188" s="44">
        <v>20000</v>
      </c>
      <c r="F188" s="48">
        <v>0</v>
      </c>
      <c r="G188" s="8">
        <v>0</v>
      </c>
      <c r="H188" s="8">
        <v>0</v>
      </c>
      <c r="I188" s="8">
        <v>0</v>
      </c>
      <c r="J188" s="8">
        <v>0</v>
      </c>
      <c r="K188" s="51">
        <f t="shared" si="4"/>
        <v>0</v>
      </c>
    </row>
    <row r="189" spans="1:11" s="30" customFormat="1" ht="28.5" hidden="1" x14ac:dyDescent="0.2">
      <c r="A189" s="1" t="s">
        <v>343</v>
      </c>
      <c r="B189" s="1" t="s">
        <v>344</v>
      </c>
      <c r="C189" s="41">
        <v>0</v>
      </c>
      <c r="D189" s="41">
        <v>0</v>
      </c>
      <c r="E189" s="47">
        <v>20000</v>
      </c>
      <c r="F189" s="48">
        <v>0</v>
      </c>
      <c r="G189" s="8">
        <v>0</v>
      </c>
      <c r="H189" s="8">
        <v>0</v>
      </c>
      <c r="I189" s="8">
        <v>0</v>
      </c>
      <c r="J189" s="8">
        <v>0</v>
      </c>
      <c r="K189" s="51">
        <f t="shared" si="4"/>
        <v>0</v>
      </c>
    </row>
    <row r="190" spans="1:11" s="30" customFormat="1" ht="28.5" hidden="1" x14ac:dyDescent="0.2">
      <c r="A190" s="1" t="s">
        <v>345</v>
      </c>
      <c r="B190" s="1" t="s">
        <v>346</v>
      </c>
      <c r="C190" s="41">
        <v>0</v>
      </c>
      <c r="D190" s="41">
        <v>0</v>
      </c>
      <c r="E190" s="47">
        <v>20000</v>
      </c>
      <c r="F190" s="48">
        <v>0</v>
      </c>
      <c r="G190" s="8">
        <v>0</v>
      </c>
      <c r="H190" s="8">
        <v>0</v>
      </c>
      <c r="I190" s="8">
        <v>0</v>
      </c>
      <c r="J190" s="8">
        <v>0</v>
      </c>
      <c r="K190" s="51">
        <f t="shared" si="4"/>
        <v>0</v>
      </c>
    </row>
    <row r="191" spans="1:11" s="30" customFormat="1" ht="28.5" hidden="1" x14ac:dyDescent="0.2">
      <c r="A191" s="1" t="s">
        <v>347</v>
      </c>
      <c r="B191" s="1" t="s">
        <v>346</v>
      </c>
      <c r="C191" s="41">
        <v>0</v>
      </c>
      <c r="D191" s="41">
        <v>0</v>
      </c>
      <c r="E191" s="47">
        <v>20000</v>
      </c>
      <c r="F191" s="48">
        <v>0</v>
      </c>
      <c r="G191" s="8">
        <v>0</v>
      </c>
      <c r="H191" s="8">
        <v>0</v>
      </c>
      <c r="I191" s="8">
        <v>0</v>
      </c>
      <c r="J191" s="8">
        <v>0</v>
      </c>
      <c r="K191" s="51">
        <f t="shared" si="4"/>
        <v>0</v>
      </c>
    </row>
    <row r="192" spans="1:11" s="21" customFormat="1" x14ac:dyDescent="0.2">
      <c r="A192" s="18">
        <v>2.6</v>
      </c>
      <c r="B192" s="18" t="s">
        <v>407</v>
      </c>
      <c r="C192" s="37"/>
      <c r="D192" s="37"/>
      <c r="E192" s="43">
        <v>29721180</v>
      </c>
      <c r="F192" s="43"/>
      <c r="G192" s="19"/>
      <c r="H192" s="19">
        <v>15849.48</v>
      </c>
      <c r="I192" s="20">
        <v>2202149.42</v>
      </c>
      <c r="J192" s="55">
        <v>0</v>
      </c>
      <c r="K192" s="52">
        <f t="shared" si="4"/>
        <v>2217998.9</v>
      </c>
    </row>
    <row r="193" spans="1:11" s="30" customFormat="1" hidden="1" x14ac:dyDescent="0.2">
      <c r="A193" s="1" t="s">
        <v>348</v>
      </c>
      <c r="B193" s="1" t="s">
        <v>349</v>
      </c>
      <c r="C193" s="41">
        <v>0</v>
      </c>
      <c r="D193" s="41">
        <v>0</v>
      </c>
      <c r="E193" s="47">
        <v>21521180</v>
      </c>
      <c r="F193" s="48">
        <v>0</v>
      </c>
      <c r="G193" s="8">
        <v>0</v>
      </c>
      <c r="H193" s="4">
        <v>15849.48</v>
      </c>
      <c r="I193" s="16">
        <v>1457269.56</v>
      </c>
      <c r="J193" s="8">
        <v>0</v>
      </c>
      <c r="K193" s="51">
        <f t="shared" si="4"/>
        <v>1473119.04</v>
      </c>
    </row>
    <row r="194" spans="1:11" s="30" customFormat="1" hidden="1" x14ac:dyDescent="0.2">
      <c r="A194" s="1" t="s">
        <v>350</v>
      </c>
      <c r="B194" s="1" t="s">
        <v>351</v>
      </c>
      <c r="C194" s="41">
        <v>0</v>
      </c>
      <c r="D194" s="41">
        <v>0</v>
      </c>
      <c r="E194" s="47">
        <v>3000000</v>
      </c>
      <c r="F194" s="48">
        <v>0</v>
      </c>
      <c r="G194" s="8">
        <v>0</v>
      </c>
      <c r="H194" s="4">
        <v>15849.48</v>
      </c>
      <c r="I194" s="16">
        <v>24600</v>
      </c>
      <c r="J194" s="8">
        <v>0</v>
      </c>
      <c r="K194" s="51">
        <f t="shared" si="4"/>
        <v>40449.479999999996</v>
      </c>
    </row>
    <row r="195" spans="1:11" s="30" customFormat="1" hidden="1" x14ac:dyDescent="0.2">
      <c r="A195" s="1" t="s">
        <v>352</v>
      </c>
      <c r="B195" s="1" t="s">
        <v>353</v>
      </c>
      <c r="C195" s="41">
        <v>0</v>
      </c>
      <c r="D195" s="41">
        <v>0</v>
      </c>
      <c r="E195" s="47">
        <v>3000000</v>
      </c>
      <c r="F195" s="48">
        <v>0</v>
      </c>
      <c r="G195" s="8">
        <v>0</v>
      </c>
      <c r="H195" s="4">
        <v>15849.48</v>
      </c>
      <c r="I195" s="16">
        <v>24600</v>
      </c>
      <c r="J195" s="8">
        <v>0</v>
      </c>
      <c r="K195" s="51">
        <f t="shared" si="4"/>
        <v>40449.479999999996</v>
      </c>
    </row>
    <row r="196" spans="1:11" s="30" customFormat="1" hidden="1" x14ac:dyDescent="0.2">
      <c r="A196" s="1" t="s">
        <v>354</v>
      </c>
      <c r="B196" s="1" t="s">
        <v>355</v>
      </c>
      <c r="C196" s="41">
        <v>0</v>
      </c>
      <c r="D196" s="41">
        <v>0</v>
      </c>
      <c r="E196" s="47">
        <v>2000000</v>
      </c>
      <c r="F196" s="48">
        <v>0</v>
      </c>
      <c r="G196" s="8">
        <v>0</v>
      </c>
      <c r="H196" s="8">
        <v>0</v>
      </c>
      <c r="I196" s="14"/>
      <c r="J196" s="8">
        <v>0</v>
      </c>
      <c r="K196" s="51">
        <f t="shared" si="4"/>
        <v>0</v>
      </c>
    </row>
    <row r="197" spans="1:11" s="30" customFormat="1" hidden="1" x14ac:dyDescent="0.2">
      <c r="A197" s="1" t="s">
        <v>356</v>
      </c>
      <c r="B197" s="1" t="s">
        <v>355</v>
      </c>
      <c r="C197" s="41">
        <v>0</v>
      </c>
      <c r="D197" s="41">
        <v>0</v>
      </c>
      <c r="E197" s="47">
        <v>2000000</v>
      </c>
      <c r="F197" s="48">
        <v>0</v>
      </c>
      <c r="G197" s="8">
        <v>0</v>
      </c>
      <c r="H197" s="8">
        <v>0</v>
      </c>
      <c r="I197" s="14"/>
      <c r="J197" s="8">
        <v>0</v>
      </c>
      <c r="K197" s="51">
        <f t="shared" si="4"/>
        <v>0</v>
      </c>
    </row>
    <row r="198" spans="1:11" s="30" customFormat="1" ht="28.5" hidden="1" x14ac:dyDescent="0.2">
      <c r="A198" s="1" t="s">
        <v>357</v>
      </c>
      <c r="B198" s="1" t="s">
        <v>358</v>
      </c>
      <c r="C198" s="41">
        <v>0</v>
      </c>
      <c r="D198" s="41">
        <v>0</v>
      </c>
      <c r="E198" s="47">
        <v>15521180</v>
      </c>
      <c r="F198" s="48">
        <v>0</v>
      </c>
      <c r="G198" s="8">
        <v>0</v>
      </c>
      <c r="H198" s="8">
        <v>0</v>
      </c>
      <c r="I198" s="14">
        <v>1432669.56</v>
      </c>
      <c r="J198" s="8">
        <v>0</v>
      </c>
      <c r="K198" s="51">
        <f t="shared" si="4"/>
        <v>1432669.56</v>
      </c>
    </row>
    <row r="199" spans="1:11" s="30" customFormat="1" ht="28.5" hidden="1" x14ac:dyDescent="0.2">
      <c r="A199" s="1" t="s">
        <v>359</v>
      </c>
      <c r="B199" s="1" t="s">
        <v>360</v>
      </c>
      <c r="C199" s="41">
        <v>0</v>
      </c>
      <c r="D199" s="41">
        <v>0</v>
      </c>
      <c r="E199" s="47">
        <v>15521180</v>
      </c>
      <c r="F199" s="48">
        <v>0</v>
      </c>
      <c r="G199" s="8">
        <v>0</v>
      </c>
      <c r="H199" s="8">
        <v>0</v>
      </c>
      <c r="I199" s="14">
        <v>1432699.56</v>
      </c>
      <c r="J199" s="8">
        <v>0</v>
      </c>
      <c r="K199" s="51">
        <f>SUM(G199:I199)</f>
        <v>1432699.56</v>
      </c>
    </row>
    <row r="200" spans="1:11" s="30" customFormat="1" hidden="1" x14ac:dyDescent="0.2">
      <c r="A200" s="1" t="s">
        <v>361</v>
      </c>
      <c r="B200" s="1" t="s">
        <v>362</v>
      </c>
      <c r="C200" s="41">
        <v>0</v>
      </c>
      <c r="D200" s="41">
        <v>0</v>
      </c>
      <c r="E200" s="47">
        <v>1000000</v>
      </c>
      <c r="F200" s="48">
        <v>0</v>
      </c>
      <c r="G200" s="8">
        <v>0</v>
      </c>
      <c r="H200" s="8">
        <v>0</v>
      </c>
      <c r="I200" s="8">
        <v>0</v>
      </c>
      <c r="J200" s="8">
        <v>0</v>
      </c>
      <c r="K200" s="51">
        <f t="shared" ref="K200:K230" si="5">SUM(G200:I200)</f>
        <v>0</v>
      </c>
    </row>
    <row r="201" spans="1:11" s="30" customFormat="1" hidden="1" x14ac:dyDescent="0.2">
      <c r="A201" s="1" t="s">
        <v>363</v>
      </c>
      <c r="B201" s="1" t="s">
        <v>364</v>
      </c>
      <c r="C201" s="41">
        <v>0</v>
      </c>
      <c r="D201" s="41">
        <v>0</v>
      </c>
      <c r="E201" s="49">
        <v>1000000</v>
      </c>
      <c r="F201" s="47">
        <v>0</v>
      </c>
      <c r="G201" s="8">
        <v>0</v>
      </c>
      <c r="H201" s="8">
        <v>0</v>
      </c>
      <c r="I201" s="8">
        <v>0</v>
      </c>
      <c r="J201" s="8">
        <v>0</v>
      </c>
      <c r="K201" s="51">
        <f t="shared" si="5"/>
        <v>0</v>
      </c>
    </row>
    <row r="202" spans="1:11" s="30" customFormat="1" ht="28.5" hidden="1" x14ac:dyDescent="0.2">
      <c r="A202" s="1" t="s">
        <v>365</v>
      </c>
      <c r="B202" s="1" t="s">
        <v>366</v>
      </c>
      <c r="C202" s="41">
        <v>0</v>
      </c>
      <c r="D202" s="41">
        <v>0</v>
      </c>
      <c r="E202" s="49">
        <v>2000000</v>
      </c>
      <c r="F202" s="47">
        <v>-145120</v>
      </c>
      <c r="G202" s="8">
        <v>0</v>
      </c>
      <c r="H202" s="8">
        <v>0</v>
      </c>
      <c r="I202" s="8">
        <v>0</v>
      </c>
      <c r="J202" s="8">
        <v>0</v>
      </c>
      <c r="K202" s="51">
        <f t="shared" si="5"/>
        <v>0</v>
      </c>
    </row>
    <row r="203" spans="1:11" s="30" customFormat="1" hidden="1" x14ac:dyDescent="0.2">
      <c r="A203" s="1" t="s">
        <v>367</v>
      </c>
      <c r="B203" s="1" t="s">
        <v>368</v>
      </c>
      <c r="C203" s="41">
        <v>0</v>
      </c>
      <c r="D203" s="41">
        <v>0</v>
      </c>
      <c r="E203" s="49">
        <v>2000000</v>
      </c>
      <c r="F203" s="47">
        <v>-145120</v>
      </c>
      <c r="G203" s="8">
        <v>0</v>
      </c>
      <c r="H203" s="8">
        <v>0</v>
      </c>
      <c r="I203" s="8">
        <v>0</v>
      </c>
      <c r="J203" s="8">
        <v>0</v>
      </c>
      <c r="K203" s="51">
        <f t="shared" si="5"/>
        <v>0</v>
      </c>
    </row>
    <row r="204" spans="1:11" s="30" customFormat="1" hidden="1" x14ac:dyDescent="0.2">
      <c r="A204" s="1" t="s">
        <v>369</v>
      </c>
      <c r="B204" s="1" t="s">
        <v>370</v>
      </c>
      <c r="C204" s="41">
        <v>0</v>
      </c>
      <c r="D204" s="41">
        <v>0</v>
      </c>
      <c r="E204" s="49">
        <v>2000000</v>
      </c>
      <c r="F204" s="47">
        <v>-145120</v>
      </c>
      <c r="G204" s="8">
        <v>0</v>
      </c>
      <c r="H204" s="8">
        <v>0</v>
      </c>
      <c r="I204" s="8">
        <v>0</v>
      </c>
      <c r="J204" s="8">
        <v>0</v>
      </c>
      <c r="K204" s="51">
        <f t="shared" si="5"/>
        <v>0</v>
      </c>
    </row>
    <row r="205" spans="1:11" s="30" customFormat="1" ht="28.5" hidden="1" x14ac:dyDescent="0.2">
      <c r="A205" s="1" t="s">
        <v>419</v>
      </c>
      <c r="B205" s="1" t="s">
        <v>420</v>
      </c>
      <c r="C205" s="41"/>
      <c r="D205" s="41"/>
      <c r="E205" s="48">
        <v>0</v>
      </c>
      <c r="F205" s="44">
        <v>190120</v>
      </c>
      <c r="G205" s="8">
        <v>0</v>
      </c>
      <c r="H205" s="8">
        <v>0</v>
      </c>
      <c r="I205" s="14">
        <v>190120</v>
      </c>
      <c r="J205" s="8">
        <v>0</v>
      </c>
      <c r="K205" s="51">
        <f t="shared" si="5"/>
        <v>190120</v>
      </c>
    </row>
    <row r="206" spans="1:11" s="30" customFormat="1" hidden="1" x14ac:dyDescent="0.2">
      <c r="A206" s="1" t="s">
        <v>421</v>
      </c>
      <c r="B206" s="1" t="s">
        <v>422</v>
      </c>
      <c r="C206" s="41"/>
      <c r="D206" s="41"/>
      <c r="E206" s="48">
        <v>0</v>
      </c>
      <c r="F206" s="44">
        <v>190120</v>
      </c>
      <c r="G206" s="8">
        <v>0</v>
      </c>
      <c r="H206" s="8">
        <v>0</v>
      </c>
      <c r="I206" s="14">
        <v>190120</v>
      </c>
      <c r="J206" s="8">
        <v>0</v>
      </c>
      <c r="K206" s="51">
        <f t="shared" si="5"/>
        <v>190120</v>
      </c>
    </row>
    <row r="207" spans="1:11" s="30" customFormat="1" hidden="1" x14ac:dyDescent="0.2">
      <c r="A207" s="1" t="s">
        <v>423</v>
      </c>
      <c r="B207" s="1" t="s">
        <v>422</v>
      </c>
      <c r="C207" s="41"/>
      <c r="D207" s="41"/>
      <c r="E207" s="48">
        <v>0</v>
      </c>
      <c r="F207" s="44">
        <v>190120</v>
      </c>
      <c r="G207" s="8">
        <v>0</v>
      </c>
      <c r="H207" s="8">
        <v>0</v>
      </c>
      <c r="I207" s="14">
        <v>190120</v>
      </c>
      <c r="J207" s="8">
        <v>0</v>
      </c>
      <c r="K207" s="51">
        <f t="shared" si="5"/>
        <v>190120</v>
      </c>
    </row>
    <row r="208" spans="1:11" s="30" customFormat="1" ht="28.5" hidden="1" x14ac:dyDescent="0.2">
      <c r="A208" s="1" t="s">
        <v>371</v>
      </c>
      <c r="B208" s="1" t="s">
        <v>404</v>
      </c>
      <c r="C208" s="41">
        <v>0</v>
      </c>
      <c r="D208" s="41">
        <v>0</v>
      </c>
      <c r="E208" s="49">
        <v>1000000</v>
      </c>
      <c r="F208" s="48">
        <v>0</v>
      </c>
      <c r="G208" s="8">
        <v>0</v>
      </c>
      <c r="H208" s="8">
        <v>0</v>
      </c>
      <c r="I208" s="8">
        <v>0</v>
      </c>
      <c r="J208" s="8">
        <v>0</v>
      </c>
      <c r="K208" s="51">
        <f t="shared" si="5"/>
        <v>0</v>
      </c>
    </row>
    <row r="209" spans="1:19" s="30" customFormat="1" hidden="1" x14ac:dyDescent="0.2">
      <c r="A209" s="1" t="s">
        <v>372</v>
      </c>
      <c r="B209" s="1" t="s">
        <v>373</v>
      </c>
      <c r="C209" s="41">
        <v>0</v>
      </c>
      <c r="D209" s="41">
        <v>0</v>
      </c>
      <c r="E209" s="47">
        <v>1000000</v>
      </c>
      <c r="F209" s="48">
        <v>0</v>
      </c>
      <c r="G209" s="8">
        <v>0</v>
      </c>
      <c r="H209" s="8">
        <v>0</v>
      </c>
      <c r="I209" s="8">
        <v>0</v>
      </c>
      <c r="J209" s="8">
        <v>0</v>
      </c>
      <c r="K209" s="51">
        <f t="shared" si="5"/>
        <v>0</v>
      </c>
    </row>
    <row r="210" spans="1:19" s="30" customFormat="1" hidden="1" x14ac:dyDescent="0.2">
      <c r="A210" s="1" t="s">
        <v>374</v>
      </c>
      <c r="B210" s="1" t="s">
        <v>373</v>
      </c>
      <c r="C210" s="41">
        <v>0</v>
      </c>
      <c r="D210" s="41">
        <v>0</v>
      </c>
      <c r="E210" s="47">
        <v>1000000</v>
      </c>
      <c r="F210" s="48">
        <v>0</v>
      </c>
      <c r="G210" s="8">
        <v>0</v>
      </c>
      <c r="H210" s="8">
        <v>0</v>
      </c>
      <c r="I210" s="8">
        <v>0</v>
      </c>
      <c r="J210" s="8">
        <v>0</v>
      </c>
      <c r="K210" s="51">
        <f t="shared" si="5"/>
        <v>0</v>
      </c>
    </row>
    <row r="211" spans="1:19" s="30" customFormat="1" hidden="1" x14ac:dyDescent="0.2">
      <c r="A211" s="1" t="s">
        <v>375</v>
      </c>
      <c r="B211" s="1" t="s">
        <v>376</v>
      </c>
      <c r="C211" s="41">
        <v>0</v>
      </c>
      <c r="D211" s="41">
        <v>0</v>
      </c>
      <c r="E211" s="47">
        <v>4000000</v>
      </c>
      <c r="F211" s="48">
        <v>0</v>
      </c>
      <c r="G211" s="8">
        <v>0</v>
      </c>
      <c r="H211" s="8">
        <v>0</v>
      </c>
      <c r="I211" s="8">
        <v>0</v>
      </c>
      <c r="J211" s="8">
        <v>0</v>
      </c>
      <c r="K211" s="51">
        <f t="shared" si="5"/>
        <v>0</v>
      </c>
    </row>
    <row r="212" spans="1:19" s="30" customFormat="1" hidden="1" x14ac:dyDescent="0.2">
      <c r="A212" s="1" t="s">
        <v>377</v>
      </c>
      <c r="B212" s="1" t="s">
        <v>378</v>
      </c>
      <c r="C212" s="41">
        <v>0</v>
      </c>
      <c r="D212" s="41">
        <v>0</v>
      </c>
      <c r="E212" s="47">
        <v>200000</v>
      </c>
      <c r="F212" s="48">
        <v>0</v>
      </c>
      <c r="G212" s="8">
        <v>0</v>
      </c>
      <c r="H212" s="8">
        <v>0</v>
      </c>
      <c r="I212" s="8">
        <v>0</v>
      </c>
      <c r="J212" s="8">
        <v>0</v>
      </c>
      <c r="K212" s="51">
        <f t="shared" si="5"/>
        <v>0</v>
      </c>
    </row>
    <row r="213" spans="1:19" s="30" customFormat="1" hidden="1" x14ac:dyDescent="0.2">
      <c r="A213" s="1" t="s">
        <v>379</v>
      </c>
      <c r="B213" s="1" t="s">
        <v>378</v>
      </c>
      <c r="C213" s="41">
        <v>0</v>
      </c>
      <c r="D213" s="41">
        <v>0</v>
      </c>
      <c r="E213" s="47">
        <v>200000</v>
      </c>
      <c r="F213" s="48">
        <v>0</v>
      </c>
      <c r="G213" s="8">
        <v>0</v>
      </c>
      <c r="H213" s="8">
        <v>0</v>
      </c>
      <c r="I213" s="8">
        <v>0</v>
      </c>
      <c r="J213" s="8">
        <v>0</v>
      </c>
      <c r="K213" s="51">
        <f t="shared" si="5"/>
        <v>0</v>
      </c>
    </row>
    <row r="214" spans="1:19" s="30" customFormat="1" hidden="1" x14ac:dyDescent="0.2">
      <c r="A214" s="1" t="s">
        <v>380</v>
      </c>
      <c r="B214" s="1" t="s">
        <v>381</v>
      </c>
      <c r="C214" s="41">
        <v>0</v>
      </c>
      <c r="D214" s="41">
        <v>0</v>
      </c>
      <c r="E214" s="47">
        <v>2500000</v>
      </c>
      <c r="F214" s="48">
        <v>0</v>
      </c>
      <c r="G214" s="8">
        <v>0</v>
      </c>
      <c r="H214" s="8">
        <v>0</v>
      </c>
      <c r="I214" s="8">
        <v>0</v>
      </c>
      <c r="J214" s="8">
        <v>0</v>
      </c>
      <c r="K214" s="51">
        <f t="shared" si="5"/>
        <v>0</v>
      </c>
    </row>
    <row r="215" spans="1:19" s="30" customFormat="1" hidden="1" x14ac:dyDescent="0.2">
      <c r="A215" s="1" t="s">
        <v>382</v>
      </c>
      <c r="B215" s="1" t="s">
        <v>381</v>
      </c>
      <c r="C215" s="41">
        <v>0</v>
      </c>
      <c r="D215" s="41">
        <v>0</v>
      </c>
      <c r="E215" s="47">
        <v>2500000</v>
      </c>
      <c r="F215" s="48">
        <v>0</v>
      </c>
      <c r="G215" s="8">
        <v>0</v>
      </c>
      <c r="H215" s="8">
        <v>0</v>
      </c>
      <c r="I215" s="8">
        <v>0</v>
      </c>
      <c r="J215" s="8">
        <v>0</v>
      </c>
      <c r="K215" s="51">
        <f t="shared" si="5"/>
        <v>0</v>
      </c>
    </row>
    <row r="216" spans="1:19" s="30" customFormat="1" ht="18" hidden="1" customHeight="1" x14ac:dyDescent="0.2">
      <c r="A216" s="1" t="s">
        <v>383</v>
      </c>
      <c r="B216" s="1" t="s">
        <v>384</v>
      </c>
      <c r="C216" s="41">
        <v>0</v>
      </c>
      <c r="D216" s="41">
        <v>0</v>
      </c>
      <c r="E216" s="47">
        <v>500000</v>
      </c>
      <c r="F216" s="48">
        <v>0</v>
      </c>
      <c r="G216" s="8">
        <v>0</v>
      </c>
      <c r="H216" s="8">
        <v>0</v>
      </c>
      <c r="I216" s="8">
        <v>0</v>
      </c>
      <c r="J216" s="8">
        <v>0</v>
      </c>
      <c r="K216" s="51">
        <f t="shared" si="5"/>
        <v>0</v>
      </c>
      <c r="L216" s="31"/>
      <c r="M216" s="31"/>
      <c r="N216" s="31"/>
      <c r="O216" s="31"/>
      <c r="P216" s="31"/>
      <c r="Q216" s="31"/>
      <c r="R216" s="31"/>
      <c r="S216" s="31"/>
    </row>
    <row r="217" spans="1:19" s="30" customFormat="1" ht="28.5" hidden="1" x14ac:dyDescent="0.2">
      <c r="A217" s="1" t="s">
        <v>385</v>
      </c>
      <c r="B217" s="1" t="s">
        <v>384</v>
      </c>
      <c r="C217" s="41">
        <v>0</v>
      </c>
      <c r="D217" s="41">
        <v>0</v>
      </c>
      <c r="E217" s="47">
        <v>500000</v>
      </c>
      <c r="F217" s="48">
        <v>0</v>
      </c>
      <c r="G217" s="8">
        <v>0</v>
      </c>
      <c r="H217" s="8">
        <v>0</v>
      </c>
      <c r="I217" s="8">
        <v>0</v>
      </c>
      <c r="J217" s="8">
        <v>0</v>
      </c>
      <c r="K217" s="51">
        <f t="shared" si="5"/>
        <v>0</v>
      </c>
      <c r="L217" s="31"/>
      <c r="M217" s="31"/>
      <c r="N217" s="31"/>
      <c r="O217" s="31"/>
      <c r="P217" s="31"/>
      <c r="Q217" s="31"/>
      <c r="R217" s="31"/>
      <c r="S217" s="31"/>
    </row>
    <row r="218" spans="1:19" s="30" customFormat="1" hidden="1" x14ac:dyDescent="0.2">
      <c r="A218" s="1" t="s">
        <v>386</v>
      </c>
      <c r="B218" s="1" t="s">
        <v>387</v>
      </c>
      <c r="C218" s="41">
        <v>0</v>
      </c>
      <c r="D218" s="41">
        <v>0</v>
      </c>
      <c r="E218" s="47">
        <v>400000</v>
      </c>
      <c r="F218" s="48">
        <v>0</v>
      </c>
      <c r="G218" s="8">
        <v>0</v>
      </c>
      <c r="H218" s="8">
        <v>0</v>
      </c>
      <c r="I218" s="8">
        <v>0</v>
      </c>
      <c r="J218" s="8">
        <v>0</v>
      </c>
      <c r="K218" s="51">
        <f t="shared" si="5"/>
        <v>0</v>
      </c>
      <c r="L218" s="31"/>
      <c r="M218" s="31"/>
      <c r="N218" s="31"/>
      <c r="O218" s="31"/>
      <c r="P218" s="31"/>
      <c r="Q218" s="31"/>
      <c r="R218" s="31"/>
      <c r="S218" s="31"/>
    </row>
    <row r="219" spans="1:19" s="30" customFormat="1" hidden="1" x14ac:dyDescent="0.2">
      <c r="A219" s="1" t="s">
        <v>388</v>
      </c>
      <c r="B219" s="1" t="s">
        <v>387</v>
      </c>
      <c r="C219" s="41">
        <v>0</v>
      </c>
      <c r="D219" s="41">
        <v>0</v>
      </c>
      <c r="E219" s="47">
        <v>400000</v>
      </c>
      <c r="F219" s="48">
        <v>0</v>
      </c>
      <c r="G219" s="8">
        <v>0</v>
      </c>
      <c r="H219" s="8">
        <v>0</v>
      </c>
      <c r="I219" s="8">
        <v>0</v>
      </c>
      <c r="J219" s="8">
        <v>0</v>
      </c>
      <c r="K219" s="51">
        <f t="shared" si="5"/>
        <v>0</v>
      </c>
      <c r="L219" s="31"/>
      <c r="M219" s="31"/>
      <c r="N219" s="31"/>
      <c r="O219" s="31"/>
      <c r="P219" s="31"/>
      <c r="Q219" s="31"/>
      <c r="R219" s="31"/>
      <c r="S219" s="31"/>
    </row>
    <row r="220" spans="1:19" s="30" customFormat="1" hidden="1" x14ac:dyDescent="0.2">
      <c r="A220" s="1" t="s">
        <v>389</v>
      </c>
      <c r="B220" s="1" t="s">
        <v>390</v>
      </c>
      <c r="C220" s="41">
        <v>0</v>
      </c>
      <c r="D220" s="41">
        <v>0</v>
      </c>
      <c r="E220" s="47">
        <v>400000</v>
      </c>
      <c r="F220" s="48">
        <v>0</v>
      </c>
      <c r="G220" s="8">
        <v>0</v>
      </c>
      <c r="H220" s="8">
        <v>0</v>
      </c>
      <c r="I220" s="8">
        <v>0</v>
      </c>
      <c r="J220" s="8">
        <v>0</v>
      </c>
      <c r="K220" s="51">
        <f t="shared" si="5"/>
        <v>0</v>
      </c>
      <c r="L220" s="31"/>
      <c r="M220" s="31"/>
      <c r="N220" s="31"/>
      <c r="O220" s="31"/>
      <c r="P220" s="31"/>
      <c r="Q220" s="31"/>
      <c r="R220" s="31"/>
      <c r="S220" s="31"/>
    </row>
    <row r="221" spans="1:19" s="30" customFormat="1" hidden="1" x14ac:dyDescent="0.2">
      <c r="A221" s="1" t="s">
        <v>391</v>
      </c>
      <c r="B221" s="1" t="s">
        <v>390</v>
      </c>
      <c r="C221" s="41">
        <v>0</v>
      </c>
      <c r="D221" s="41">
        <v>0</v>
      </c>
      <c r="E221" s="47">
        <v>400000</v>
      </c>
      <c r="F221" s="48">
        <v>0</v>
      </c>
      <c r="G221" s="8">
        <v>0</v>
      </c>
      <c r="H221" s="8">
        <v>0</v>
      </c>
      <c r="I221" s="8">
        <v>0</v>
      </c>
      <c r="J221" s="8">
        <v>0</v>
      </c>
      <c r="K221" s="51">
        <f t="shared" si="5"/>
        <v>0</v>
      </c>
      <c r="L221" s="31"/>
      <c r="M221" s="31"/>
      <c r="N221" s="31"/>
      <c r="O221" s="31"/>
      <c r="P221" s="31"/>
      <c r="Q221" s="31"/>
      <c r="R221" s="31"/>
      <c r="S221" s="31"/>
    </row>
    <row r="222" spans="1:19" s="30" customFormat="1" hidden="1" x14ac:dyDescent="0.2">
      <c r="A222" s="1" t="s">
        <v>424</v>
      </c>
      <c r="B222" s="1" t="s">
        <v>427</v>
      </c>
      <c r="C222" s="41"/>
      <c r="D222" s="41"/>
      <c r="E222" s="48">
        <v>0</v>
      </c>
      <c r="F222" s="48">
        <v>555000</v>
      </c>
      <c r="G222" s="8">
        <v>0</v>
      </c>
      <c r="H222" s="8">
        <v>0</v>
      </c>
      <c r="I222" s="14">
        <v>554759.86</v>
      </c>
      <c r="J222" s="8">
        <v>0</v>
      </c>
      <c r="K222" s="51">
        <f t="shared" si="5"/>
        <v>554759.86</v>
      </c>
      <c r="L222" s="31"/>
      <c r="M222" s="31"/>
      <c r="N222" s="31"/>
      <c r="O222" s="31"/>
      <c r="P222" s="31"/>
      <c r="Q222" s="31"/>
      <c r="R222" s="31"/>
      <c r="S222" s="31"/>
    </row>
    <row r="223" spans="1:19" s="30" customFormat="1" hidden="1" x14ac:dyDescent="0.2">
      <c r="A223" s="1" t="s">
        <v>425</v>
      </c>
      <c r="B223" s="1" t="s">
        <v>428</v>
      </c>
      <c r="C223" s="41"/>
      <c r="D223" s="41"/>
      <c r="E223" s="48">
        <v>0</v>
      </c>
      <c r="F223" s="48">
        <v>555000</v>
      </c>
      <c r="G223" s="8">
        <v>0</v>
      </c>
      <c r="H223" s="8">
        <v>0</v>
      </c>
      <c r="I223" s="14">
        <v>554759.86</v>
      </c>
      <c r="J223" s="8">
        <v>0</v>
      </c>
      <c r="K223" s="51">
        <f t="shared" si="5"/>
        <v>554759.86</v>
      </c>
      <c r="L223" s="31"/>
      <c r="M223" s="31"/>
      <c r="N223" s="31"/>
      <c r="O223" s="31"/>
      <c r="P223" s="31"/>
      <c r="Q223" s="31"/>
      <c r="R223" s="31"/>
      <c r="S223" s="31"/>
    </row>
    <row r="224" spans="1:19" s="30" customFormat="1" hidden="1" x14ac:dyDescent="0.2">
      <c r="A224" s="1" t="s">
        <v>426</v>
      </c>
      <c r="B224" s="1" t="s">
        <v>428</v>
      </c>
      <c r="C224" s="41"/>
      <c r="D224" s="41"/>
      <c r="E224" s="48">
        <v>0</v>
      </c>
      <c r="F224" s="48">
        <v>555000</v>
      </c>
      <c r="G224" s="8">
        <v>0</v>
      </c>
      <c r="H224" s="8">
        <v>0</v>
      </c>
      <c r="I224" s="14">
        <v>554759.86</v>
      </c>
      <c r="J224" s="8">
        <v>0</v>
      </c>
      <c r="K224" s="51">
        <f t="shared" si="5"/>
        <v>554759.86</v>
      </c>
      <c r="L224" s="31"/>
      <c r="M224" s="31"/>
      <c r="N224" s="31"/>
      <c r="O224" s="31"/>
      <c r="P224" s="31"/>
      <c r="Q224" s="31"/>
      <c r="R224" s="31"/>
      <c r="S224" s="31"/>
    </row>
    <row r="225" spans="1:19" s="30" customFormat="1" hidden="1" x14ac:dyDescent="0.2">
      <c r="A225" s="1" t="s">
        <v>392</v>
      </c>
      <c r="B225" s="1" t="s">
        <v>393</v>
      </c>
      <c r="C225" s="41">
        <v>0</v>
      </c>
      <c r="D225" s="41">
        <v>0</v>
      </c>
      <c r="E225" s="47">
        <v>1000000</v>
      </c>
      <c r="F225" s="47">
        <v>-1000000</v>
      </c>
      <c r="G225" s="8">
        <v>0</v>
      </c>
      <c r="H225" s="8">
        <v>0</v>
      </c>
      <c r="I225" s="8">
        <v>0</v>
      </c>
      <c r="J225" s="8">
        <v>0</v>
      </c>
      <c r="K225" s="51">
        <f t="shared" si="5"/>
        <v>0</v>
      </c>
      <c r="L225" s="31"/>
      <c r="M225" s="31"/>
      <c r="N225" s="31"/>
      <c r="O225" s="31"/>
      <c r="P225" s="31"/>
      <c r="Q225" s="31"/>
      <c r="R225" s="31"/>
      <c r="S225" s="31"/>
    </row>
    <row r="226" spans="1:19" s="30" customFormat="1" hidden="1" x14ac:dyDescent="0.2">
      <c r="A226" s="1" t="s">
        <v>394</v>
      </c>
      <c r="B226" s="1" t="s">
        <v>395</v>
      </c>
      <c r="C226" s="41">
        <v>0</v>
      </c>
      <c r="D226" s="41">
        <v>0</v>
      </c>
      <c r="E226" s="47">
        <v>1000000</v>
      </c>
      <c r="F226" s="47">
        <v>-1000000</v>
      </c>
      <c r="G226" s="8">
        <v>0</v>
      </c>
      <c r="H226" s="8">
        <v>0</v>
      </c>
      <c r="I226" s="8">
        <v>0</v>
      </c>
      <c r="J226" s="8">
        <v>0</v>
      </c>
      <c r="K226" s="51">
        <f t="shared" si="5"/>
        <v>0</v>
      </c>
      <c r="L226" s="31"/>
      <c r="M226" s="31"/>
      <c r="N226" s="31"/>
      <c r="O226" s="31"/>
      <c r="P226" s="31"/>
      <c r="Q226" s="31"/>
      <c r="R226" s="31"/>
      <c r="S226" s="31"/>
    </row>
    <row r="227" spans="1:19" s="30" customFormat="1" hidden="1" x14ac:dyDescent="0.2">
      <c r="A227" s="1" t="s">
        <v>396</v>
      </c>
      <c r="B227" s="1" t="s">
        <v>397</v>
      </c>
      <c r="C227" s="41">
        <v>0</v>
      </c>
      <c r="D227" s="41">
        <v>0</v>
      </c>
      <c r="E227" s="47">
        <v>1000000</v>
      </c>
      <c r="F227" s="47">
        <v>-1000000</v>
      </c>
      <c r="G227" s="8">
        <v>0</v>
      </c>
      <c r="H227" s="8">
        <v>0</v>
      </c>
      <c r="I227" s="8">
        <v>0</v>
      </c>
      <c r="J227" s="8">
        <v>0</v>
      </c>
      <c r="K227" s="51">
        <f t="shared" si="5"/>
        <v>0</v>
      </c>
    </row>
    <row r="228" spans="1:19" s="30" customFormat="1" ht="28.5" hidden="1" x14ac:dyDescent="0.2">
      <c r="A228" s="1" t="s">
        <v>398</v>
      </c>
      <c r="B228" s="1" t="s">
        <v>399</v>
      </c>
      <c r="C228" s="41">
        <v>0</v>
      </c>
      <c r="D228" s="41">
        <v>0</v>
      </c>
      <c r="E228" s="47">
        <v>200000</v>
      </c>
      <c r="F228" s="47">
        <v>400000</v>
      </c>
      <c r="G228" s="8">
        <v>0</v>
      </c>
      <c r="H228" s="8">
        <v>0</v>
      </c>
      <c r="I228" s="8">
        <v>0</v>
      </c>
      <c r="J228" s="8">
        <v>0</v>
      </c>
      <c r="K228" s="51">
        <f t="shared" si="5"/>
        <v>0</v>
      </c>
    </row>
    <row r="229" spans="1:19" s="30" customFormat="1" ht="28.5" hidden="1" x14ac:dyDescent="0.2">
      <c r="A229" s="1" t="s">
        <v>400</v>
      </c>
      <c r="B229" s="1" t="s">
        <v>401</v>
      </c>
      <c r="C229" s="41">
        <v>0</v>
      </c>
      <c r="D229" s="41">
        <v>0</v>
      </c>
      <c r="E229" s="47">
        <v>200000</v>
      </c>
      <c r="F229" s="47">
        <v>400000</v>
      </c>
      <c r="G229" s="8">
        <v>0</v>
      </c>
      <c r="H229" s="8">
        <v>0</v>
      </c>
      <c r="I229" s="8">
        <v>0</v>
      </c>
      <c r="J229" s="8">
        <v>0</v>
      </c>
      <c r="K229" s="51">
        <f t="shared" si="5"/>
        <v>0</v>
      </c>
    </row>
    <row r="230" spans="1:19" s="30" customFormat="1" ht="28.5" hidden="1" x14ac:dyDescent="0.2">
      <c r="A230" s="1" t="s">
        <v>402</v>
      </c>
      <c r="B230" s="1" t="s">
        <v>401</v>
      </c>
      <c r="C230" s="41">
        <v>0</v>
      </c>
      <c r="D230" s="41">
        <v>0</v>
      </c>
      <c r="E230" s="47">
        <v>200000</v>
      </c>
      <c r="F230" s="47">
        <v>400000</v>
      </c>
      <c r="G230" s="8">
        <v>0</v>
      </c>
      <c r="H230" s="8">
        <v>0</v>
      </c>
      <c r="I230" s="8">
        <v>0</v>
      </c>
      <c r="J230" s="8">
        <v>0</v>
      </c>
      <c r="K230" s="51">
        <f t="shared" si="5"/>
        <v>0</v>
      </c>
    </row>
    <row r="231" spans="1:19" x14ac:dyDescent="0.2">
      <c r="A231" s="2"/>
      <c r="B231" s="2"/>
      <c r="C231" s="40"/>
      <c r="D231" s="40"/>
      <c r="E231" s="46"/>
      <c r="F231" s="46"/>
    </row>
  </sheetData>
  <autoFilter ref="A9:S230" xr:uid="{00000000-0009-0000-0000-000003000000}">
    <filterColumn colId="0">
      <filters>
        <filter val="2.2"/>
        <filter val="2.3"/>
        <filter val="2.4"/>
        <filter val="2.6"/>
      </filters>
    </filterColumn>
  </autoFilter>
  <mergeCells count="5">
    <mergeCell ref="B1:I1"/>
    <mergeCell ref="B2:I2"/>
    <mergeCell ref="B3:I3"/>
    <mergeCell ref="B4:I4"/>
    <mergeCell ref="B5:I5"/>
  </mergeCells>
  <conditionalFormatting sqref="A10:A42 A44:A108 A110: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Ingresos y Egresos Octubre</vt:lpstr>
      <vt:lpstr>Ingresos y Egresos Dic. 2025</vt:lpstr>
      <vt:lpstr>resumen objetale</vt:lpstr>
      <vt:lpstr>Gráfico1</vt:lpstr>
      <vt:lpstr>'Ingresos y Egresos Dic. 2025'!Área_de_impresión</vt:lpstr>
      <vt:lpstr>'Ingresos y Egresos Octubre'!Área_de_impresión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eg_ejec_mensual_etapas_Q1wsNRuuZ5.pdf</dc:title>
  <dc:creator>Oracle Reports</dc:creator>
  <cp:lastModifiedBy>Andy Montero</cp:lastModifiedBy>
  <cp:lastPrinted>2022-11-15T20:12:31Z</cp:lastPrinted>
  <dcterms:created xsi:type="dcterms:W3CDTF">2022-03-02T19:25:33Z</dcterms:created>
  <dcterms:modified xsi:type="dcterms:W3CDTF">2026-02-16T18:41:58Z</dcterms:modified>
</cp:coreProperties>
</file>