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255" windowWidth="17400" windowHeight="7620"/>
  </bookViews>
  <sheets>
    <sheet name="DOC FIJOS SEPTIEMBRE 2017" sheetId="1" r:id="rId1"/>
    <sheet name="NOVEDADES" sheetId="2" r:id="rId2"/>
  </sheets>
  <externalReferences>
    <externalReference r:id="rId3"/>
  </externalReferences>
  <definedNames>
    <definedName name="_xlnm._FilterDatabase" localSheetId="1" hidden="1">NOVEDADES!$G$1:$G$218</definedName>
  </definedNames>
  <calcPr calcId="145621"/>
</workbook>
</file>

<file path=xl/calcChain.xml><?xml version="1.0" encoding="utf-8"?>
<calcChain xmlns="http://schemas.openxmlformats.org/spreadsheetml/2006/main">
  <c r="E139" i="2" l="1"/>
  <c r="F132" i="2"/>
  <c r="G132" i="2" s="1"/>
  <c r="F131" i="2"/>
  <c r="G131" i="2" s="1"/>
  <c r="F126" i="2"/>
  <c r="G126" i="2" s="1"/>
  <c r="F125" i="2"/>
  <c r="G125" i="2" s="1"/>
  <c r="F124" i="2"/>
  <c r="G124" i="2" s="1"/>
  <c r="F123" i="2"/>
  <c r="G123" i="2" s="1"/>
  <c r="F122" i="2"/>
  <c r="G122" i="2" s="1"/>
  <c r="F121" i="2"/>
  <c r="G121" i="2" s="1"/>
  <c r="F120" i="2"/>
  <c r="G120" i="2" s="1"/>
  <c r="F119" i="2"/>
  <c r="G119" i="2" s="1"/>
  <c r="F118" i="2"/>
  <c r="G118" i="2" s="1"/>
  <c r="F117" i="2"/>
  <c r="G117" i="2" s="1"/>
  <c r="F116" i="2"/>
  <c r="G116" i="2" s="1"/>
  <c r="F115" i="2"/>
  <c r="G115" i="2" s="1"/>
  <c r="F114" i="2"/>
  <c r="G114" i="2" s="1"/>
  <c r="F113" i="2"/>
  <c r="G113" i="2" s="1"/>
  <c r="F108" i="2"/>
  <c r="G108" i="2" s="1"/>
  <c r="F107" i="2"/>
  <c r="G107" i="2" s="1"/>
  <c r="F106" i="2"/>
  <c r="G106" i="2" s="1"/>
  <c r="F105" i="2"/>
  <c r="G105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F98" i="2"/>
  <c r="G98" i="2" s="1"/>
  <c r="F97" i="2"/>
  <c r="G97" i="2" s="1"/>
  <c r="F96" i="2"/>
  <c r="G96" i="2" s="1"/>
  <c r="F95" i="2"/>
  <c r="G95" i="2" s="1"/>
  <c r="F94" i="2"/>
  <c r="G94" i="2" s="1"/>
  <c r="F93" i="2"/>
  <c r="G93" i="2" s="1"/>
  <c r="F92" i="2"/>
  <c r="G92" i="2" s="1"/>
  <c r="F91" i="2"/>
  <c r="G91" i="2" s="1"/>
  <c r="F90" i="2"/>
  <c r="G90" i="2" s="1"/>
  <c r="F89" i="2"/>
  <c r="G89" i="2" s="1"/>
  <c r="F88" i="2"/>
  <c r="G88" i="2" s="1"/>
  <c r="F87" i="2"/>
  <c r="G87" i="2" s="1"/>
  <c r="F86" i="2"/>
  <c r="G86" i="2" s="1"/>
  <c r="F85" i="2"/>
  <c r="G85" i="2" s="1"/>
  <c r="F84" i="2"/>
  <c r="G84" i="2" s="1"/>
  <c r="F79" i="2"/>
  <c r="G79" i="2" s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G139" i="2"/>
  <c r="F139" i="2"/>
  <c r="F144" i="2"/>
</calcChain>
</file>

<file path=xl/sharedStrings.xml><?xml version="1.0" encoding="utf-8"?>
<sst xmlns="http://schemas.openxmlformats.org/spreadsheetml/2006/main" count="795" uniqueCount="312">
  <si>
    <t>Nombre</t>
  </si>
  <si>
    <t>Cargo</t>
  </si>
  <si>
    <t>Cedula</t>
  </si>
  <si>
    <t>Tarjeta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</si>
  <si>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</si>
  <si>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</si>
  <si>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</si>
  <si>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</si>
  <si>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</si>
  <si>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</si>
  <si>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</si>
  <si>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</si>
  <si>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DEPARTAMENTO DE TECNOLOGIA E INNOVACION EDUCATIVA</t>
  </si>
  <si>
    <t>WESTER RAMON SOLANO</t>
  </si>
  <si>
    <t>INSTRUCTOR ADJUNTO ASISTENTE</t>
  </si>
  <si>
    <t>00-013-0050394-1</t>
  </si>
  <si>
    <t>HOSANNA RODRIGUEZ SANCHEZ</t>
  </si>
  <si>
    <t>00-402-2011135-1</t>
  </si>
  <si>
    <t>ANAITIS CABRERA GARCIA</t>
  </si>
  <si>
    <t>00-402-2064092-0</t>
  </si>
  <si>
    <t>DANIEL ALEJANDRO MORENO MARTINEZ</t>
  </si>
  <si>
    <t>00-402-2203470-0</t>
  </si>
  <si>
    <t>LUIS GERMAN LACHAPEL ARIAS</t>
  </si>
  <si>
    <t>00-068-0049944-1</t>
  </si>
  <si>
    <t>RAULIN SANTANA DE LOS SANTOS</t>
  </si>
  <si>
    <t>00-074-0004631-9</t>
  </si>
  <si>
    <t>MIGUEL ALEXANDER PEREZ VOLQUEZ</t>
  </si>
  <si>
    <t>00-020-0016896-9</t>
  </si>
  <si>
    <t>SAUDY FLORES ACEVEDO</t>
  </si>
  <si>
    <t>00-010-0110987-3</t>
  </si>
  <si>
    <t xml:space="preserve">Subtotal </t>
  </si>
  <si>
    <t>CENTRO DE EXCELENCIA EN MECATRÓNICA</t>
  </si>
  <si>
    <t>FRANCISCO RAMIREZ VELASQUEZ</t>
  </si>
  <si>
    <t>PROFESOR ADJUNTO ASOCIADO</t>
  </si>
  <si>
    <t>00-002-0005961-6</t>
  </si>
  <si>
    <t>JUAN FELIX MARMOLEJOS ACEVEDO</t>
  </si>
  <si>
    <t>INSTRUCTOR (A)</t>
  </si>
  <si>
    <t>00-001-0979917-1</t>
  </si>
  <si>
    <t>PEDRO PABLO CASTRO GARCIA</t>
  </si>
  <si>
    <t>COORDINADOR DOCENTE</t>
  </si>
  <si>
    <t>00-001-1576936-6</t>
  </si>
  <si>
    <t>MIGUEL ANTONIO VASQUEZ LIRIANO</t>
  </si>
  <si>
    <t>00-031-0408576-0</t>
  </si>
  <si>
    <t>JOSE ALEJANDRO MARTINEZ BONETTI</t>
  </si>
  <si>
    <t>00-001-1318212-5</t>
  </si>
  <si>
    <t>MARIO JOSE INSTURAIN RAMIREZ</t>
  </si>
  <si>
    <t>INSTRUCTOR ASISTENTE</t>
  </si>
  <si>
    <t>00-001-1809614-8</t>
  </si>
  <si>
    <t>ANDRES DE JESUS ARIAS MEJIA</t>
  </si>
  <si>
    <t>00-001-0270947-4</t>
  </si>
  <si>
    <t>JUAN ANTONIO MIRANDA REYES</t>
  </si>
  <si>
    <t>00-001-0631552-6</t>
  </si>
  <si>
    <t>ROSSY ALEXANDRA SOCORRO CRUZ</t>
  </si>
  <si>
    <t>00-001-1505307-6</t>
  </si>
  <si>
    <t>WILKINS GABRIEL CEDANO DEL ROSARIO</t>
  </si>
  <si>
    <t>00-001-1567339-4</t>
  </si>
  <si>
    <t>GERSON MENA RODRIGUEZ</t>
  </si>
  <si>
    <t>00-002-0077199-6</t>
  </si>
  <si>
    <t>SANTO MATEO</t>
  </si>
  <si>
    <t>00-001-0443611-8</t>
  </si>
  <si>
    <t>RAMON GOMEZ</t>
  </si>
  <si>
    <t>INSTRUCTOR ADJUNTO</t>
  </si>
  <si>
    <t>00-001-1007073-7</t>
  </si>
  <si>
    <t>EDWIN JOSE RODRIGUEZ MEJIA</t>
  </si>
  <si>
    <t>PROFESOR ASOCIADO</t>
  </si>
  <si>
    <t>00-001-1144057-4</t>
  </si>
  <si>
    <t>CENTRO DE EXCELENCIA EN TECNOLOGIA DE LA INFORMACION Y COMUNICACIÓN</t>
  </si>
  <si>
    <t>FREDERIC DE LA ROSA ASTACIO</t>
  </si>
  <si>
    <t>00-001-1299654-1</t>
  </si>
  <si>
    <t>ANGEL EVELIO SANCHEZ JAVIER</t>
  </si>
  <si>
    <t>00-001-1528810-2</t>
  </si>
  <si>
    <t>TEOFILO ANTONIO DIAZ PRATT</t>
  </si>
  <si>
    <t>00-001-0790546-5</t>
  </si>
  <si>
    <t>JOSE MANUEL DOÑE MATEO</t>
  </si>
  <si>
    <t>00-001-0239625-6</t>
  </si>
  <si>
    <t>ONEL PELEGRINO</t>
  </si>
  <si>
    <t>00-001-0896435-4</t>
  </si>
  <si>
    <t>RAYDELTO HERNANDEZ PERERA</t>
  </si>
  <si>
    <t>00-001-1635907-6</t>
  </si>
  <si>
    <t>LISBETT JAQUEZ MUESES</t>
  </si>
  <si>
    <t>00-001-1749845-1</t>
  </si>
  <si>
    <t>KELVIN LUIS ALBUEZ BLANCO</t>
  </si>
  <si>
    <t>00-001-1700675-9</t>
  </si>
  <si>
    <t>JUAN MARTINEZ LOPEZ</t>
  </si>
  <si>
    <t>00-001-0436255-3</t>
  </si>
  <si>
    <t>JULIO LUIS PELEGRINO</t>
  </si>
  <si>
    <t>00-001-1578690-7</t>
  </si>
  <si>
    <t>CRISTIAN CESARIN CORNIELLE RAMIREZ</t>
  </si>
  <si>
    <t>00-001-1080380-6</t>
  </si>
  <si>
    <t>FRANCISCO ALBERTO GARCIA DE LEON</t>
  </si>
  <si>
    <t>00-223-0012235-9</t>
  </si>
  <si>
    <t>WILLIS EZEQUIEL POLANCO CARABALLO</t>
  </si>
  <si>
    <t>00-001-1652871-2</t>
  </si>
  <si>
    <t>WALKIS ANTONIO ABREU LARA</t>
  </si>
  <si>
    <t>00-001-1282719-1</t>
  </si>
  <si>
    <t>LEANDRO FONDEUR GIL</t>
  </si>
  <si>
    <t>00-001-0059996-8</t>
  </si>
  <si>
    <t>LUIS VLADIMIR SOTO MIRAMBEAUX</t>
  </si>
  <si>
    <t>00-001-1210465-8</t>
  </si>
  <si>
    <t>CARLOS MANUEL CARABALLO</t>
  </si>
  <si>
    <t>00-001-0448580-0</t>
  </si>
  <si>
    <t>SIMEON CLASE ULLOA</t>
  </si>
  <si>
    <t>00-001-0112776-9</t>
  </si>
  <si>
    <t>AMADIS SUAREZ GENAO</t>
  </si>
  <si>
    <t>00-001-1760082-5</t>
  </si>
  <si>
    <t>ISADORA MIGUEL SANCHEZ</t>
  </si>
  <si>
    <t>00-001-1637559-3</t>
  </si>
  <si>
    <t>JOEL ODALIS MORROBEL OVALLE</t>
  </si>
  <si>
    <t>00-001-1576289-0</t>
  </si>
  <si>
    <t>STARLIN FRANCO BASILIS</t>
  </si>
  <si>
    <t>00-047-0157568-2</t>
  </si>
  <si>
    <t>KENETH JOHN APONTE ALONZO</t>
  </si>
  <si>
    <t>00-054-0134940-1</t>
  </si>
  <si>
    <t>HUASCAR LINDBERGH FRIAS VILORIO</t>
  </si>
  <si>
    <t>00-001-0006905-3</t>
  </si>
  <si>
    <t>WERNER OLMOS TAVAREZ</t>
  </si>
  <si>
    <t>00-004-0015663-4</t>
  </si>
  <si>
    <t>GERSON MANUEL PEREZ ARIAS</t>
  </si>
  <si>
    <t>00-039-0001012-9</t>
  </si>
  <si>
    <t>STANLEY RADHAMES LARA PEREZ</t>
  </si>
  <si>
    <t>00-001-1725394-8</t>
  </si>
  <si>
    <t>HERNANDO SEBASTIAN BRENES GARDEN</t>
  </si>
  <si>
    <t>00-048-0085149-7</t>
  </si>
  <si>
    <t>VALENTIN SANCHEZ ESTEVEZ</t>
  </si>
  <si>
    <t>00-049-0072746-4</t>
  </si>
  <si>
    <t>ANTONIO DE JESUS BONILLA TAVERAS</t>
  </si>
  <si>
    <t>00-001-1527806-1</t>
  </si>
  <si>
    <t>NORYS CAROLINA GARCIA MAÑON</t>
  </si>
  <si>
    <t>00-001-1487944-8</t>
  </si>
  <si>
    <t>GUILLERMO HERNANDEZ CORTORREAL</t>
  </si>
  <si>
    <t>00-001-1834301-1</t>
  </si>
  <si>
    <t>ORLANGEL DE LA ROSA MODESTO</t>
  </si>
  <si>
    <t>00-001-1913998-8</t>
  </si>
  <si>
    <t>VICTOR RAMON DIAZ URBAEZ</t>
  </si>
  <si>
    <t>00-001-1629037-0</t>
  </si>
  <si>
    <t>MIGUEL ANGEL DE JESUS DE JESUS</t>
  </si>
  <si>
    <t>00-001-1553244-2</t>
  </si>
  <si>
    <t>MARIO GILBERTO DISLA NIVAR</t>
  </si>
  <si>
    <t>00-002-0144017-9</t>
  </si>
  <si>
    <t>ESTARLIN THOMAS ROSA ACEVEDO</t>
  </si>
  <si>
    <t>00-031-0536453-7</t>
  </si>
  <si>
    <t>EDWIN ALBERTO QUIJADA PEÑA</t>
  </si>
  <si>
    <t>00-031-0080228-3</t>
  </si>
  <si>
    <t>JUAN ANTONIO MARTINEZ CRUZ</t>
  </si>
  <si>
    <t>00-001-0366571-7</t>
  </si>
  <si>
    <t>FREIDY RAMON NUÑEZ PEREZ</t>
  </si>
  <si>
    <t>00-067-0012045-1</t>
  </si>
  <si>
    <t>DRIADE JUDITH PARED DIAZ</t>
  </si>
  <si>
    <t>00-223-0058889-8</t>
  </si>
  <si>
    <t>ABNER JUNIOR VILLAVICENCIO FRIAS</t>
  </si>
  <si>
    <t>00-001-1272428-1</t>
  </si>
  <si>
    <t>VLADIMIR ALEXANDER COLUMNA PIMENTEL</t>
  </si>
  <si>
    <t>00-001-1101338-9</t>
  </si>
  <si>
    <t>FREDDY IGNACIO VARGAS PÉREZ</t>
  </si>
  <si>
    <t>00-023-0152156-9</t>
  </si>
  <si>
    <t>DEPARTAMENTO DE CIENCIAS BASICAS Y HUMANIDADES</t>
  </si>
  <si>
    <t>CARLOS VALDEZ CORNIELLE</t>
  </si>
  <si>
    <t>00-001-1079195-1</t>
  </si>
  <si>
    <t>MARIBEL JIMENEZ BARRIOS</t>
  </si>
  <si>
    <t>00-001-1861004-7</t>
  </si>
  <si>
    <t>SILVIA ALEJANDRA RODRIGUEZ MARTINEZ</t>
  </si>
  <si>
    <t>00-001-1842836-6</t>
  </si>
  <si>
    <t>JEAN WILLIO JEAN  JULES</t>
  </si>
  <si>
    <t>00-028-0087461-8</t>
  </si>
  <si>
    <t>JOSE CESAR GUZMAN NUÑEZ</t>
  </si>
  <si>
    <t>00-001-1279614-9</t>
  </si>
  <si>
    <t>JUAN FIDEL LOPEZ SEGURA</t>
  </si>
  <si>
    <t>00-001-1275377-7</t>
  </si>
  <si>
    <t>CLAUDIO ALBERTO RAMOS PAULINO</t>
  </si>
  <si>
    <t>00-001-0894377-0</t>
  </si>
  <si>
    <t>ELIEZER ANTONIO BAUTISTA SENA</t>
  </si>
  <si>
    <t>00-031-0432363-3</t>
  </si>
  <si>
    <t>CARLOS ERNESTO PIMENTEL FLORENZAN</t>
  </si>
  <si>
    <t>ASESOR (A)</t>
  </si>
  <si>
    <t>00-001-1147668-5</t>
  </si>
  <si>
    <t>SANDRA JACQUELINE POLANCO DE LEON</t>
  </si>
  <si>
    <t>00-001-0485387-4</t>
  </si>
  <si>
    <t>ROMILIO CUEVAS DE OLEO</t>
  </si>
  <si>
    <t>00-001-0138783-5</t>
  </si>
  <si>
    <t>JOHNNY JOSE PUJOLS ADAMES</t>
  </si>
  <si>
    <t>00-001-1701980-2</t>
  </si>
  <si>
    <t>JAVIER ANTONIO LORA PILAR</t>
  </si>
  <si>
    <t>00-102-0010742-2</t>
  </si>
  <si>
    <t>ISRAEL PERALTA BONIFACIO</t>
  </si>
  <si>
    <t>00-053-0035274-6</t>
  </si>
  <si>
    <t>WILTON OLTMANNS ENCARNACION</t>
  </si>
  <si>
    <t>00-001-1238686-7</t>
  </si>
  <si>
    <t>JOSE ANTONIO SCOTT GUILLEARD</t>
  </si>
  <si>
    <t>00-001-0112565-6</t>
  </si>
  <si>
    <t>RAMON ALBERTO MENA ALMONTE</t>
  </si>
  <si>
    <t>00-001-1242033-6</t>
  </si>
  <si>
    <t>LIVIA GOURILOVA</t>
  </si>
  <si>
    <t>00-001-0953989-0</t>
  </si>
  <si>
    <t>ENDY HUMBERTO PEÑA MONTES DE OCA</t>
  </si>
  <si>
    <t>00-001-1274519-5</t>
  </si>
  <si>
    <t>SANTOS E. MORETA REYES</t>
  </si>
  <si>
    <t>00-071-0043637-2</t>
  </si>
  <si>
    <t>JULIO REYES ARIAS</t>
  </si>
  <si>
    <t>00-001-0871764-6</t>
  </si>
  <si>
    <t>URSULINA INOA PITTA</t>
  </si>
  <si>
    <t>00-064-0011932-4</t>
  </si>
  <si>
    <t>FREDDY ANTONIO GARCIA ALVARADO</t>
  </si>
  <si>
    <t>00-001-1165522-1</t>
  </si>
  <si>
    <t>IBIS XIOMARA SANTIAGO FERREIRAS</t>
  </si>
  <si>
    <t>00-055-0025688-7</t>
  </si>
  <si>
    <t>JULIO MARCELINO CASANOVA MUÑOZ</t>
  </si>
  <si>
    <t>00-001-1803389-3</t>
  </si>
  <si>
    <t>DEPARTAMENTO DE EXTENSION</t>
  </si>
  <si>
    <t>MIGUEL ANGEL PAULINO FIGARO</t>
  </si>
  <si>
    <t>00-226-0008202-2</t>
  </si>
  <si>
    <t>JOE MANUEL MATOS ALMONTE</t>
  </si>
  <si>
    <t>00-001-0475019-5</t>
  </si>
  <si>
    <t>JOEL RICHARDS GARCIA</t>
  </si>
  <si>
    <t>00-223-0118956-3</t>
  </si>
  <si>
    <t>FREDERICK ALBERTO RUIZ VASQUEZ</t>
  </si>
  <si>
    <t>00-022-0031561-8</t>
  </si>
  <si>
    <t>LAURA  ROSA FIGUEREO PEÑA</t>
  </si>
  <si>
    <t>00-022-0033379-3</t>
  </si>
  <si>
    <t>LORENZO ALEJO GARCIA</t>
  </si>
  <si>
    <t>00-402-2126729-3</t>
  </si>
  <si>
    <t>JOHANNY MARGARITA REYNOSO BELLO</t>
  </si>
  <si>
    <t>00-402-2002169-1</t>
  </si>
  <si>
    <t>WARQUIDEA YOLANDA VALERIO BERIGUETE</t>
  </si>
  <si>
    <t>00-047-0202250-2</t>
  </si>
  <si>
    <t>ADALIS SANTANA</t>
  </si>
  <si>
    <t>00-077-0007813-7</t>
  </si>
  <si>
    <t>PEDRO SANCHEZ SANTANA</t>
  </si>
  <si>
    <t>00-001-1034394-4</t>
  </si>
  <si>
    <t>DIONICIO MARIA GONZALEZ SOSA</t>
  </si>
  <si>
    <t>00-001-0217477-8</t>
  </si>
  <si>
    <t>CARLOS LUIS LUCIANO BAEZ</t>
  </si>
  <si>
    <t>00-001-1710195-6</t>
  </si>
  <si>
    <t>RUTH ESTHER REYNOSO SANTOS</t>
  </si>
  <si>
    <t>00-001-0446260-1</t>
  </si>
  <si>
    <t>YASSELYS DELGADO TEJEDA</t>
  </si>
  <si>
    <t>00-402-2067685-8</t>
  </si>
  <si>
    <t>DEPARTAMENTO DE SERVICIOS ESTUDIANTILES</t>
  </si>
  <si>
    <t>TEOFILO MORENO BERROA</t>
  </si>
  <si>
    <t>00-001-0320287-5</t>
  </si>
  <si>
    <t>ALVYN HIDALGO ALCANTARA</t>
  </si>
  <si>
    <t>00-001-1403575-1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</si>
  <si>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</si>
  <si>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</si>
  <si>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</si>
  <si>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</si>
  <si>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</si>
  <si>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</si>
  <si>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Seguridad Soc (RECO)</t>
  </si>
  <si>
    <t>500-02 - Impuesto Sobre la Renta</t>
  </si>
  <si>
    <t>49999998400 - Colector de Rentas Internas</t>
  </si>
  <si>
    <t>500-03 - Seguro de vida (INAVI)</t>
  </si>
  <si>
    <t>43014946200 - Instituto de Aux. y Vivienda</t>
  </si>
  <si>
    <t>500-28 - Litis Alimenticia</t>
  </si>
  <si>
    <t>CEL: 00-224-0029862-0</t>
  </si>
  <si>
    <t>501-01 - Desc. Credito Educativo  FUNDAPEC</t>
  </si>
  <si>
    <t>40101401700 - Fundacion Dominicana de Credit</t>
  </si>
  <si>
    <t>501-17 - Descuentos ARS - PALIC</t>
  </si>
  <si>
    <t>10176158100 - ARS - PALIC</t>
  </si>
  <si>
    <t>501-35 - Cooperativa</t>
  </si>
  <si>
    <t>43010580500 - COOPEMPROITLA</t>
  </si>
  <si>
    <t>501-36 - Cuentas por Cobrar Empleados</t>
  </si>
  <si>
    <t>42300058900 - INSTITUTO TEC. DE LAS AMERICAS</t>
  </si>
  <si>
    <t>501-37 - Prestamo Cooperativa</t>
  </si>
  <si>
    <t>502-32 - SEGURO DE VIDA (MAPFRE BHD)</t>
  </si>
  <si>
    <t>10106991200 - MAPFRE BHD COMPAÑIA DE SEGUROS</t>
  </si>
  <si>
    <t>510-02 - Seguro Familiar de Salud</t>
  </si>
  <si>
    <t>510-03 - SFS - Salud Padres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</si>
  <si>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</si>
  <si>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</si>
  <si>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</si>
  <si>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SEPTIEMBRE 2017</t>
  </si>
  <si>
    <t>Capítulo: 0219</t>
  </si>
  <si>
    <t>SubCapitulo: 01</t>
  </si>
  <si>
    <t xml:space="preserve"> DAF: 01</t>
  </si>
  <si>
    <t xml:space="preserve"> UE: 0002</t>
  </si>
  <si>
    <t>Total General</t>
  </si>
  <si>
    <t>Sueldo Bruto</t>
  </si>
  <si>
    <t>Otros ing.</t>
  </si>
  <si>
    <t>Total ing.</t>
  </si>
  <si>
    <t xml:space="preserve">Total general: </t>
  </si>
  <si>
    <t>01/09/2017 - 1 -  - Normal -  - ITLA - Docentes - Simulada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</si>
  <si>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</si>
  <si>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</si>
  <si>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</si>
  <si>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</si>
  <si>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</si>
  <si>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</si>
  <si>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</si>
  <si>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</si>
  <si>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</si>
  <si>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</si>
  <si>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</si>
  <si>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</si>
  <si>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</si>
  <si>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 xml:space="preserve">Firmas OPCIONALES, según aplique: </t>
  </si>
  <si>
    <t>Aprobado por:</t>
  </si>
  <si>
    <t>-----------------------------------------------------------------------------------------------------</t>
  </si>
  <si>
    <t>-----------------------------------------------------------------------------</t>
  </si>
  <si>
    <t>Responsable Advo. y Financiero de la Institución a la que está adscrita</t>
  </si>
  <si>
    <t>Responsable de la Institución a la que está adscrita</t>
  </si>
  <si>
    <t xml:space="preserve">SEPTIEMBRE </t>
  </si>
  <si>
    <t xml:space="preserve">AGOSTO </t>
  </si>
  <si>
    <t>NOVEDADES</t>
  </si>
  <si>
    <t>RAMON BENITO ANGELES FERNANDEZ</t>
  </si>
  <si>
    <t>00-047-0015222-8</t>
  </si>
  <si>
    <t>LINO JOEL DIAZ MARTINEZ</t>
  </si>
  <si>
    <t>00-001-1681459-1</t>
  </si>
  <si>
    <t>INSTITUTO TECNOLOGICO DE LAS AMERICAS ITLA</t>
  </si>
  <si>
    <t>"Año del Desarrollo Agroforestal"</t>
  </si>
  <si>
    <t>PAGO SUELDOS: SEPTIEMBRE 2017: EMPLEADOS DOCENTES FIJOS</t>
  </si>
  <si>
    <t>Estatus</t>
  </si>
  <si>
    <t>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</si>
</sst>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i/>
      <sz val="14"/>
      <color rgb="FF0000CC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171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11">
    <xf numFmtId="0" fontId="0" fillId="0" borderId="0" xfId="0"/>
    <xf numFmtId="4" fontId="0" fillId="0" borderId="0" xfId="0" applyNumberFormat="1"/>
    <xf numFmtId="171" fontId="1" fillId="0" borderId="0" xfId="32" applyFont="1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28575</xdr:rowOff>
    </xdr:from>
    <xdr:to>
      <xdr:col>0</xdr:col>
      <xdr:colOff>1400175</xdr:colOff>
      <xdr:row>3</xdr:row>
      <xdr:rowOff>0</xdr:rowOff>
    </xdr:to>
    <xdr:pic>
      <xdr:nvPicPr>
        <xdr:cNvPr id="4" name="3 Imagen" descr="Resultado de imagen de LOGO IT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66700"/>
          <a:ext cx="1238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MINAS%202017/NOMINA%20AGOSTO%202017/NOMINAS%20AGOSTO%20%202017/DOC%20FIJOS%20AGOST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FIJOS AGOSTO 2017"/>
    </sheetNames>
    <sheetDataSet>
      <sheetData sheetId="0">
        <row r="6">
          <cell r="A6" t="str">
            <v>WESTER RAMON SOLANO</v>
          </cell>
          <cell r="B6" t="str">
            <v>INSTRUCTOR ADJUNTO ASISTENTE</v>
          </cell>
          <cell r="C6" t="str">
            <v>00-013-0050394-1</v>
          </cell>
          <cell r="D6">
            <v>1226</v>
          </cell>
          <cell r="E6">
            <v>8280</v>
          </cell>
        </row>
        <row r="7">
          <cell r="A7" t="str">
            <v>HOSANNA RODRIGUEZ SANCHEZ</v>
          </cell>
          <cell r="B7" t="str">
            <v>INSTRUCTOR ADJUNTO ASISTENTE</v>
          </cell>
          <cell r="C7" t="str">
            <v>00-402-2011135-1</v>
          </cell>
          <cell r="D7">
            <v>1242</v>
          </cell>
          <cell r="E7">
            <v>8280</v>
          </cell>
        </row>
        <row r="8">
          <cell r="A8" t="str">
            <v>ANAITIS CABRERA GARCIA</v>
          </cell>
          <cell r="B8" t="str">
            <v>INSTRUCTOR ADJUNTO ASISTENTE</v>
          </cell>
          <cell r="C8" t="str">
            <v>00-402-2064092-0</v>
          </cell>
          <cell r="D8">
            <v>1250</v>
          </cell>
          <cell r="E8">
            <v>14260</v>
          </cell>
        </row>
        <row r="9">
          <cell r="A9" t="str">
            <v>DANIEL ALEJANDRO MORENO MARTINEZ</v>
          </cell>
          <cell r="B9" t="str">
            <v>INSTRUCTOR ADJUNTO ASISTENTE</v>
          </cell>
          <cell r="C9" t="str">
            <v>00-402-2203470-0</v>
          </cell>
          <cell r="D9">
            <v>1254</v>
          </cell>
          <cell r="E9">
            <v>8280</v>
          </cell>
        </row>
        <row r="10">
          <cell r="A10" t="str">
            <v>LUIS GERMAN LACHAPEL ARIAS</v>
          </cell>
          <cell r="B10" t="str">
            <v>INSTRUCTOR ADJUNTO ASISTENTE</v>
          </cell>
          <cell r="C10" t="str">
            <v>00-068-0049944-1</v>
          </cell>
          <cell r="D10">
            <v>1256</v>
          </cell>
          <cell r="E10">
            <v>14260</v>
          </cell>
        </row>
        <row r="11">
          <cell r="A11" t="str">
            <v>RAULIN SANTANA DE LOS SANTOS</v>
          </cell>
          <cell r="B11" t="str">
            <v>INSTRUCTOR ADJUNTO ASISTENTE</v>
          </cell>
          <cell r="C11" t="str">
            <v>00-074-0004631-9</v>
          </cell>
          <cell r="D11">
            <v>1258</v>
          </cell>
          <cell r="E11">
            <v>8280</v>
          </cell>
        </row>
        <row r="12">
          <cell r="A12" t="str">
            <v>MIGUEL ALEXANDER PEREZ VOLQUEZ</v>
          </cell>
          <cell r="B12" t="str">
            <v>INSTRUCTOR ADJUNTO ASISTENTE</v>
          </cell>
          <cell r="C12" t="str">
            <v>00-020-0016896-9</v>
          </cell>
          <cell r="D12">
            <v>1259</v>
          </cell>
          <cell r="E12">
            <v>14260</v>
          </cell>
        </row>
        <row r="13">
          <cell r="A13" t="str">
            <v>SAUDY FLORES ACEVEDO</v>
          </cell>
          <cell r="B13" t="str">
            <v>INSTRUCTOR ADJUNTO ASISTENTE</v>
          </cell>
          <cell r="C13" t="str">
            <v>00-010-0110987-3</v>
          </cell>
          <cell r="D13">
            <v>1260</v>
          </cell>
          <cell r="E13">
            <v>14260</v>
          </cell>
        </row>
        <row r="14">
          <cell r="A14" t="str">
            <v xml:space="preserve">Subtotal </v>
          </cell>
          <cell r="B14">
            <v>8</v>
          </cell>
          <cell r="E14">
            <v>90160</v>
          </cell>
        </row>
        <row r="17">
          <cell r="A17" t="str">
            <v>CENTRO DE EXCELENCIA EN MECATRÓNICA</v>
          </cell>
        </row>
        <row r="18">
          <cell r="A18" t="str">
            <v>FRANCISCO RAMIREZ VELASQUEZ</v>
          </cell>
          <cell r="B18" t="str">
            <v>PROFESOR ADJUNTO ASOCIADO</v>
          </cell>
          <cell r="C18" t="str">
            <v>00-002-0005961-6</v>
          </cell>
          <cell r="D18">
            <v>1093</v>
          </cell>
          <cell r="E18">
            <v>40250.379999999997</v>
          </cell>
        </row>
        <row r="19">
          <cell r="A19" t="str">
            <v>JUAN FELIX MARMOLEJOS ACEVEDO</v>
          </cell>
          <cell r="B19" t="str">
            <v>INSTRUCTOR (A)</v>
          </cell>
          <cell r="C19" t="str">
            <v>00-001-0979917-1</v>
          </cell>
          <cell r="D19">
            <v>320013</v>
          </cell>
          <cell r="E19">
            <v>73830</v>
          </cell>
        </row>
        <row r="20">
          <cell r="A20" t="str">
            <v>PEDRO PABLO CASTRO GARCIA</v>
          </cell>
          <cell r="B20" t="str">
            <v>COORDINADOR DOCENTE</v>
          </cell>
          <cell r="C20" t="str">
            <v>00-001-1576936-6</v>
          </cell>
          <cell r="D20">
            <v>320015</v>
          </cell>
          <cell r="E20">
            <v>77160.42</v>
          </cell>
        </row>
        <row r="21">
          <cell r="A21" t="str">
            <v>MIGUEL ANTONIO VASQUEZ LIRIANO</v>
          </cell>
          <cell r="B21" t="str">
            <v>INSTRUCTOR ADJUNTO ASISTENTE</v>
          </cell>
          <cell r="C21" t="str">
            <v>00-031-0408576-0</v>
          </cell>
          <cell r="D21">
            <v>320016</v>
          </cell>
          <cell r="E21">
            <v>37837.879999999997</v>
          </cell>
        </row>
        <row r="22">
          <cell r="A22" t="str">
            <v>JOSE ALEJANDRO MARTINEZ BONETTI</v>
          </cell>
          <cell r="B22" t="str">
            <v>PROFESOR ADJUNTO ASOCIADO</v>
          </cell>
          <cell r="C22" t="str">
            <v>00-001-1318212-5</v>
          </cell>
          <cell r="D22">
            <v>320017</v>
          </cell>
          <cell r="E22">
            <v>38580.21</v>
          </cell>
        </row>
        <row r="23">
          <cell r="A23" t="str">
            <v>MARIO JOSE INSTURAIN RAMIREZ</v>
          </cell>
          <cell r="B23" t="str">
            <v>INSTRUCTOR ASISTENTE</v>
          </cell>
          <cell r="C23" t="str">
            <v>00-001-1809614-8</v>
          </cell>
          <cell r="D23">
            <v>320019</v>
          </cell>
          <cell r="E23">
            <v>40250</v>
          </cell>
        </row>
        <row r="24">
          <cell r="A24" t="str">
            <v>ANDRES DE JESUS ARIAS MEJIA</v>
          </cell>
          <cell r="B24" t="str">
            <v>PROFESOR ADJUNTO ASOCIADO</v>
          </cell>
          <cell r="C24" t="str">
            <v>00-001-0270947-4</v>
          </cell>
          <cell r="D24">
            <v>320020</v>
          </cell>
          <cell r="E24">
            <v>43124.41</v>
          </cell>
        </row>
        <row r="25">
          <cell r="A25" t="str">
            <v>JUAN ANTONIO MIRANDA REYES</v>
          </cell>
          <cell r="B25" t="str">
            <v>INSTRUCTOR (A)</v>
          </cell>
          <cell r="C25" t="str">
            <v>00-001-0631552-6</v>
          </cell>
          <cell r="D25">
            <v>320021</v>
          </cell>
          <cell r="E25">
            <v>73830</v>
          </cell>
        </row>
        <row r="26">
          <cell r="A26" t="str">
            <v>ROSSY ALEXANDRA SOCORRO CRUZ</v>
          </cell>
          <cell r="B26" t="str">
            <v>PROFESOR ADJUNTO ASOCIADO</v>
          </cell>
          <cell r="C26" t="str">
            <v>00-001-1505307-6</v>
          </cell>
          <cell r="D26">
            <v>320022</v>
          </cell>
          <cell r="E26">
            <v>31019.33</v>
          </cell>
        </row>
        <row r="27">
          <cell r="A27" t="str">
            <v>WILKINS GABRIEL CEDANO DEL ROSARIO</v>
          </cell>
          <cell r="B27" t="str">
            <v>PROFESOR ADJUNTO ASOCIADO</v>
          </cell>
          <cell r="C27" t="str">
            <v>00-001-1567339-4</v>
          </cell>
          <cell r="D27">
            <v>320023</v>
          </cell>
          <cell r="E27">
            <v>39837.440000000002</v>
          </cell>
        </row>
        <row r="28">
          <cell r="A28" t="str">
            <v>GERSON MENA RODRIGUEZ</v>
          </cell>
          <cell r="B28" t="str">
            <v>PROFESOR ADJUNTO ASOCIADO</v>
          </cell>
          <cell r="C28" t="str">
            <v>00-002-0077199-6</v>
          </cell>
          <cell r="D28">
            <v>320024</v>
          </cell>
          <cell r="E28">
            <v>42529.63</v>
          </cell>
        </row>
        <row r="29">
          <cell r="A29" t="str">
            <v>SANTO MATEO</v>
          </cell>
          <cell r="B29" t="str">
            <v>INSTRUCTOR ADJUNTO ASISTENTE</v>
          </cell>
          <cell r="C29" t="str">
            <v>00-001-0443611-8</v>
          </cell>
          <cell r="D29">
            <v>320025</v>
          </cell>
          <cell r="E29">
            <v>23000</v>
          </cell>
        </row>
        <row r="30">
          <cell r="A30" t="str">
            <v>RAMON GOMEZ</v>
          </cell>
          <cell r="B30" t="str">
            <v>INSTRUCTOR ADJUNTO</v>
          </cell>
          <cell r="C30" t="str">
            <v>00-001-1007073-7</v>
          </cell>
          <cell r="D30">
            <v>320034</v>
          </cell>
          <cell r="E30">
            <v>29095</v>
          </cell>
        </row>
        <row r="31">
          <cell r="A31" t="str">
            <v>EDWIN JOSE RODRIGUEZ MEJIA</v>
          </cell>
          <cell r="B31" t="str">
            <v>PROFESOR ASOCIADO</v>
          </cell>
          <cell r="C31" t="str">
            <v>00-001-1144057-4</v>
          </cell>
          <cell r="D31">
            <v>320040</v>
          </cell>
          <cell r="E31">
            <v>90000</v>
          </cell>
        </row>
        <row r="32">
          <cell r="A32" t="str">
            <v xml:space="preserve">Subtotal </v>
          </cell>
          <cell r="B32">
            <v>14</v>
          </cell>
          <cell r="E32">
            <v>680344.7</v>
          </cell>
        </row>
        <row r="35">
          <cell r="A35" t="str">
            <v>CENTRO DE EXCELENCIA EN TECNOLOGIA DE LA INFORMACION Y COMUNICACIÓN</v>
          </cell>
        </row>
        <row r="36">
          <cell r="A36" t="str">
            <v>FREDERIC DE LA ROSA ASTACIO</v>
          </cell>
          <cell r="B36" t="str">
            <v>INSTRUCTOR ASISTENTE</v>
          </cell>
          <cell r="C36" t="str">
            <v>00-001-1299654-1</v>
          </cell>
          <cell r="D36">
            <v>153</v>
          </cell>
          <cell r="E36">
            <v>50121.96</v>
          </cell>
        </row>
        <row r="37">
          <cell r="A37" t="str">
            <v>ANGEL EVELIO SANCHEZ JAVIER</v>
          </cell>
          <cell r="B37" t="str">
            <v>INSTRUCTOR ADJUNTO</v>
          </cell>
          <cell r="C37" t="str">
            <v>00-001-1528810-2</v>
          </cell>
          <cell r="D37">
            <v>382</v>
          </cell>
          <cell r="E37">
            <v>29708.720000000001</v>
          </cell>
        </row>
        <row r="38">
          <cell r="A38" t="str">
            <v>TEOFILO ANTONIO DIAZ PRATT</v>
          </cell>
          <cell r="B38" t="str">
            <v>INSTRUCTOR ASISTENTE</v>
          </cell>
          <cell r="C38" t="str">
            <v>00-001-0790546-5</v>
          </cell>
          <cell r="D38">
            <v>387</v>
          </cell>
          <cell r="E38">
            <v>55372.5</v>
          </cell>
        </row>
        <row r="39">
          <cell r="A39" t="str">
            <v>JOSE MANUEL DOÑE MATEO</v>
          </cell>
          <cell r="B39" t="str">
            <v>INSTRUCTOR (A)</v>
          </cell>
          <cell r="C39" t="str">
            <v>00-001-0239625-6</v>
          </cell>
          <cell r="D39">
            <v>425</v>
          </cell>
          <cell r="E39">
            <v>65114.31</v>
          </cell>
        </row>
        <row r="40">
          <cell r="A40" t="str">
            <v>ONEL PELEGRINO</v>
          </cell>
          <cell r="B40" t="str">
            <v>INSTRUCTOR ASISTENTE</v>
          </cell>
          <cell r="C40" t="str">
            <v>00-001-0896435-4</v>
          </cell>
          <cell r="D40">
            <v>430</v>
          </cell>
          <cell r="E40">
            <v>43067.5</v>
          </cell>
        </row>
        <row r="41">
          <cell r="A41" t="str">
            <v>RAYDELTO HERNANDEZ PERERA</v>
          </cell>
          <cell r="B41" t="str">
            <v>PROFESOR ADJUNTO ASOCIADO</v>
          </cell>
          <cell r="C41" t="str">
            <v>00-001-1635907-6</v>
          </cell>
          <cell r="D41">
            <v>610</v>
          </cell>
          <cell r="E41">
            <v>43990.78</v>
          </cell>
        </row>
        <row r="42">
          <cell r="A42" t="str">
            <v>LISBETT JAQUEZ MUESES</v>
          </cell>
          <cell r="B42" t="str">
            <v>COORDINADOR DOCENTE</v>
          </cell>
          <cell r="C42" t="str">
            <v>00-001-1749845-1</v>
          </cell>
          <cell r="D42">
            <v>638</v>
          </cell>
          <cell r="E42">
            <v>69500</v>
          </cell>
        </row>
        <row r="43">
          <cell r="A43" t="str">
            <v>KELVIN LUIS ALBUEZ BLANCO</v>
          </cell>
          <cell r="B43" t="str">
            <v>INSTRUCTOR ASISTENTE</v>
          </cell>
          <cell r="C43" t="str">
            <v>00-001-1700675-9</v>
          </cell>
          <cell r="D43">
            <v>652</v>
          </cell>
          <cell r="E43">
            <v>43067.5</v>
          </cell>
        </row>
        <row r="44">
          <cell r="A44" t="str">
            <v>JUAN MARTINEZ LOPEZ</v>
          </cell>
          <cell r="B44" t="str">
            <v>INSTRUCTOR (A)</v>
          </cell>
          <cell r="C44" t="str">
            <v>00-001-0436255-3</v>
          </cell>
          <cell r="D44">
            <v>653</v>
          </cell>
          <cell r="E44">
            <v>70753.75</v>
          </cell>
        </row>
        <row r="45">
          <cell r="A45" t="str">
            <v>JULIO LUIS PELEGRINO</v>
          </cell>
          <cell r="B45" t="str">
            <v>INSTRUCTOR ADJUNTO ASISTENTE</v>
          </cell>
          <cell r="C45" t="str">
            <v>00-001-1578690-7</v>
          </cell>
          <cell r="D45">
            <v>654</v>
          </cell>
          <cell r="E45">
            <v>24610</v>
          </cell>
        </row>
        <row r="46">
          <cell r="A46" t="str">
            <v>CRISTIAN CESARIN CORNIELLE RAMIREZ</v>
          </cell>
          <cell r="B46" t="str">
            <v>INSTRUCTOR ADJUNTO ASISTENTE</v>
          </cell>
          <cell r="C46" t="str">
            <v>00-001-1080380-6</v>
          </cell>
          <cell r="D46">
            <v>657</v>
          </cell>
          <cell r="E46">
            <v>24610</v>
          </cell>
        </row>
        <row r="47">
          <cell r="A47" t="str">
            <v>FRANCISCO ALBERTO GARCIA DE LEON</v>
          </cell>
          <cell r="B47" t="str">
            <v>INSTRUCTOR ASISTENTE</v>
          </cell>
          <cell r="C47" t="str">
            <v>00-223-0012235-9</v>
          </cell>
          <cell r="D47">
            <v>663</v>
          </cell>
          <cell r="E47">
            <v>43067.5</v>
          </cell>
        </row>
        <row r="48">
          <cell r="A48" t="str">
            <v>WILLIS EZEQUIEL POLANCO CARABALLO</v>
          </cell>
          <cell r="B48" t="str">
            <v>COORDINADOR DOCENTE</v>
          </cell>
          <cell r="C48" t="str">
            <v>00-001-1652871-2</v>
          </cell>
          <cell r="D48">
            <v>727</v>
          </cell>
          <cell r="E48">
            <v>83100.149999999994</v>
          </cell>
        </row>
        <row r="49">
          <cell r="A49" t="str">
            <v>WALKIS ANTONIO ABREU LARA</v>
          </cell>
          <cell r="B49" t="str">
            <v>INSTRUCTOR ASISTENTE</v>
          </cell>
          <cell r="C49" t="str">
            <v>00-001-1282719-1</v>
          </cell>
          <cell r="D49">
            <v>758</v>
          </cell>
          <cell r="E49">
            <v>57500</v>
          </cell>
        </row>
        <row r="50">
          <cell r="A50" t="str">
            <v>LEANDRO FONDEUR GIL</v>
          </cell>
          <cell r="B50" t="str">
            <v>PROFESOR ADJUNTO ASOCIADO</v>
          </cell>
          <cell r="C50" t="str">
            <v>00-001-0059996-8</v>
          </cell>
          <cell r="D50">
            <v>771</v>
          </cell>
          <cell r="E50">
            <v>45528.5</v>
          </cell>
        </row>
        <row r="51">
          <cell r="A51" t="str">
            <v>LUIS VLADIMIR SOTO MIRAMBEAUX</v>
          </cell>
          <cell r="B51" t="str">
            <v>INSTRUCTOR ADJUNTO</v>
          </cell>
          <cell r="C51" t="str">
            <v>00-001-1210465-8</v>
          </cell>
          <cell r="D51">
            <v>782</v>
          </cell>
          <cell r="E51">
            <v>29225</v>
          </cell>
        </row>
        <row r="52">
          <cell r="A52" t="str">
            <v>CARLOS MANUEL CARABALLO</v>
          </cell>
          <cell r="B52" t="str">
            <v>INSTRUCTOR ADJUNTO</v>
          </cell>
          <cell r="C52" t="str">
            <v>00-001-0448580-0</v>
          </cell>
          <cell r="D52">
            <v>820</v>
          </cell>
          <cell r="E52">
            <v>31788.33</v>
          </cell>
        </row>
        <row r="53">
          <cell r="A53" t="str">
            <v>SIMEON CLASE ULLOA</v>
          </cell>
          <cell r="B53" t="str">
            <v>PROFESOR ADJUNTO ASOCIADO</v>
          </cell>
          <cell r="C53" t="str">
            <v>00-001-0112776-9</v>
          </cell>
          <cell r="D53">
            <v>858</v>
          </cell>
          <cell r="E53">
            <v>43067.5</v>
          </cell>
        </row>
        <row r="54">
          <cell r="A54" t="str">
            <v>AMADIS SUAREZ GENAO</v>
          </cell>
          <cell r="B54" t="str">
            <v>INSTRUCTOR (A)</v>
          </cell>
          <cell r="C54" t="str">
            <v>00-001-1760082-5</v>
          </cell>
          <cell r="D54">
            <v>960</v>
          </cell>
          <cell r="E54">
            <v>62550.87</v>
          </cell>
        </row>
        <row r="55">
          <cell r="A55" t="str">
            <v>ISADORA MIGUEL SANCHEZ</v>
          </cell>
          <cell r="B55" t="str">
            <v>PROFESOR ASOCIADO</v>
          </cell>
          <cell r="C55" t="str">
            <v>00-001-1637559-3</v>
          </cell>
          <cell r="D55">
            <v>965</v>
          </cell>
          <cell r="E55">
            <v>82443.5</v>
          </cell>
        </row>
        <row r="56">
          <cell r="A56" t="str">
            <v>JOEL ODALIS MORROBEL OVALLE</v>
          </cell>
          <cell r="B56" t="str">
            <v>PROFESOR ADJUNTO ASOCIADO</v>
          </cell>
          <cell r="C56" t="str">
            <v>00-001-1576289-0</v>
          </cell>
          <cell r="D56">
            <v>967</v>
          </cell>
          <cell r="E56">
            <v>41529.379999999997</v>
          </cell>
        </row>
        <row r="57">
          <cell r="A57" t="str">
            <v>STARLIN FRANCO BASILIS</v>
          </cell>
          <cell r="B57" t="str">
            <v>INSTRUCTOR (A)</v>
          </cell>
          <cell r="C57" t="str">
            <v>00-047-0157568-2</v>
          </cell>
          <cell r="D57">
            <v>978</v>
          </cell>
          <cell r="E57">
            <v>67677.5</v>
          </cell>
        </row>
        <row r="58">
          <cell r="A58" t="str">
            <v>KENETH JOHN APONTE ALONZO</v>
          </cell>
          <cell r="B58" t="str">
            <v>INSTRUCTOR ADJUNTO ASISTENTE</v>
          </cell>
          <cell r="C58" t="str">
            <v>00-054-0134940-1</v>
          </cell>
          <cell r="D58">
            <v>1002</v>
          </cell>
          <cell r="E58">
            <v>22149</v>
          </cell>
        </row>
        <row r="59">
          <cell r="A59" t="str">
            <v>HUASCAR LINDBERGH FRIAS VILORIO</v>
          </cell>
          <cell r="B59" t="str">
            <v>PROFESOR ADJUNTO ASOCIADO</v>
          </cell>
          <cell r="C59" t="str">
            <v>00-001-0006905-3</v>
          </cell>
          <cell r="D59">
            <v>1005</v>
          </cell>
          <cell r="E59">
            <v>39069.32</v>
          </cell>
        </row>
        <row r="60">
          <cell r="A60" t="str">
            <v>WERNER OLMOS TAVAREZ</v>
          </cell>
          <cell r="B60" t="str">
            <v>INSTRUCTOR (A)</v>
          </cell>
          <cell r="C60" t="str">
            <v>00-004-0015663-4</v>
          </cell>
          <cell r="D60">
            <v>1011</v>
          </cell>
          <cell r="E60">
            <v>54348.66</v>
          </cell>
        </row>
        <row r="61">
          <cell r="A61" t="str">
            <v>GERSON MANUEL PEREZ ARIAS</v>
          </cell>
          <cell r="B61" t="str">
            <v>INSTRUCTOR ADJUNTO</v>
          </cell>
          <cell r="C61" t="str">
            <v>00-039-0001012-9</v>
          </cell>
          <cell r="D61">
            <v>1053</v>
          </cell>
          <cell r="E61">
            <v>26833.95</v>
          </cell>
        </row>
        <row r="62">
          <cell r="A62" t="str">
            <v>STANLEY RADHAMES LARA PEREZ</v>
          </cell>
          <cell r="B62" t="str">
            <v>PROFESOR ADJUNTO ASOCIADO</v>
          </cell>
          <cell r="C62" t="str">
            <v>00-001-1725394-8</v>
          </cell>
          <cell r="D62">
            <v>1111</v>
          </cell>
          <cell r="E62">
            <v>30762.5</v>
          </cell>
        </row>
        <row r="63">
          <cell r="A63" t="str">
            <v>HERNANDO SEBASTIAN BRENES GARDEN</v>
          </cell>
          <cell r="B63" t="str">
            <v>PROFESOR ADJUNTO ASOCIADO</v>
          </cell>
          <cell r="C63" t="str">
            <v>00-048-0085149-7</v>
          </cell>
          <cell r="D63">
            <v>1163</v>
          </cell>
          <cell r="E63">
            <v>41112.76</v>
          </cell>
        </row>
        <row r="64">
          <cell r="A64" t="str">
            <v>VALENTIN SANCHEZ ESTEVEZ</v>
          </cell>
          <cell r="B64" t="str">
            <v>INSTRUCTOR (A)</v>
          </cell>
          <cell r="C64" t="str">
            <v>00-049-0072746-4</v>
          </cell>
          <cell r="D64">
            <v>1175</v>
          </cell>
          <cell r="E64">
            <v>44946.8</v>
          </cell>
        </row>
        <row r="65">
          <cell r="A65" t="str">
            <v>ANTONIO DE JESUS BONILLA TAVERAS</v>
          </cell>
          <cell r="B65" t="str">
            <v>PROFESOR ASOCIADO</v>
          </cell>
          <cell r="C65" t="str">
            <v>00-001-1527806-1</v>
          </cell>
          <cell r="D65">
            <v>1189</v>
          </cell>
          <cell r="E65">
            <v>74750</v>
          </cell>
        </row>
        <row r="66">
          <cell r="A66" t="str">
            <v>NORYS CAROLINA GARCIA MAÑON</v>
          </cell>
          <cell r="B66" t="str">
            <v>INSTRUCTOR ADJUNTO</v>
          </cell>
          <cell r="C66" t="str">
            <v>00-001-1487944-8</v>
          </cell>
          <cell r="D66">
            <v>1191</v>
          </cell>
          <cell r="E66">
            <v>27792.2</v>
          </cell>
        </row>
        <row r="67">
          <cell r="A67" t="str">
            <v>GUILLERMO HERNANDEZ CORTORREAL</v>
          </cell>
          <cell r="B67" t="str">
            <v>INSTRUCTOR ADJUNTO ASISTENTE</v>
          </cell>
          <cell r="C67" t="str">
            <v>00-001-1834301-1</v>
          </cell>
          <cell r="D67">
            <v>1221</v>
          </cell>
          <cell r="E67">
            <v>14260</v>
          </cell>
        </row>
        <row r="68">
          <cell r="A68" t="str">
            <v>ORLANGEL DE LA ROSA MODESTO</v>
          </cell>
          <cell r="B68" t="str">
            <v>INSTRUCTOR ADJUNTO ASISTENTE</v>
          </cell>
          <cell r="C68" t="str">
            <v>00-001-1913998-8</v>
          </cell>
          <cell r="D68">
            <v>1252</v>
          </cell>
          <cell r="E68">
            <v>14260</v>
          </cell>
        </row>
        <row r="69">
          <cell r="A69" t="str">
            <v>VICTOR RAMON DIAZ URBAEZ</v>
          </cell>
          <cell r="B69" t="str">
            <v>INSTRUCTOR ADJUNTO</v>
          </cell>
          <cell r="C69" t="str">
            <v>00-001-1629037-0</v>
          </cell>
          <cell r="D69">
            <v>1297</v>
          </cell>
          <cell r="E69">
            <v>28318.09</v>
          </cell>
        </row>
        <row r="70">
          <cell r="A70" t="str">
            <v>MIGUEL ANGEL DE JESUS DE JESUS</v>
          </cell>
          <cell r="B70" t="str">
            <v>INSTRUCTOR ADJUNTO</v>
          </cell>
          <cell r="C70" t="str">
            <v>00-001-1553244-2</v>
          </cell>
          <cell r="D70">
            <v>1298</v>
          </cell>
          <cell r="E70">
            <v>28692.959999999999</v>
          </cell>
        </row>
        <row r="71">
          <cell r="A71" t="str">
            <v>MARIO GILBERTO DISLA NIVAR</v>
          </cell>
          <cell r="B71" t="str">
            <v>COORDINADOR DOCENTE</v>
          </cell>
          <cell r="C71" t="str">
            <v>00-002-0144017-9</v>
          </cell>
          <cell r="D71">
            <v>1299</v>
          </cell>
          <cell r="E71">
            <v>83087.710000000006</v>
          </cell>
        </row>
        <row r="72">
          <cell r="A72" t="str">
            <v>ESTARLIN THOMAS ROSA ACEVEDO</v>
          </cell>
          <cell r="B72" t="str">
            <v>INSTRUCTOR ASISTENTE</v>
          </cell>
          <cell r="C72" t="str">
            <v>00-031-0536453-7</v>
          </cell>
          <cell r="D72">
            <v>1300</v>
          </cell>
          <cell r="E72">
            <v>32200</v>
          </cell>
        </row>
        <row r="73">
          <cell r="A73" t="str">
            <v>EDWIN ALBERTO QUIJADA PEÑA</v>
          </cell>
          <cell r="B73" t="str">
            <v>PROFESOR ADJUNTO ASOCIADO</v>
          </cell>
          <cell r="C73" t="str">
            <v>00-031-0080228-3</v>
          </cell>
          <cell r="D73">
            <v>1305</v>
          </cell>
          <cell r="E73">
            <v>35650</v>
          </cell>
        </row>
        <row r="74">
          <cell r="A74" t="str">
            <v>JUAN ANTONIO MARTINEZ CRUZ</v>
          </cell>
          <cell r="B74" t="str">
            <v>INSTRUCTOR (A)</v>
          </cell>
          <cell r="C74" t="str">
            <v>00-001-0366571-7</v>
          </cell>
          <cell r="D74">
            <v>1355</v>
          </cell>
          <cell r="E74">
            <v>61333.94</v>
          </cell>
        </row>
        <row r="75">
          <cell r="A75" t="str">
            <v>FREIDY RAMON NUÑEZ PEREZ</v>
          </cell>
          <cell r="B75" t="str">
            <v>INSTRUCTOR (A)</v>
          </cell>
          <cell r="C75" t="str">
            <v>00-067-0012045-1</v>
          </cell>
          <cell r="D75">
            <v>1360</v>
          </cell>
          <cell r="E75">
            <v>57787.95</v>
          </cell>
        </row>
        <row r="76">
          <cell r="A76" t="str">
            <v>DRIADE JUDITH PARED DIAZ</v>
          </cell>
          <cell r="B76" t="str">
            <v>PROFESOR ADJUNTO ASOCIADO</v>
          </cell>
          <cell r="C76" t="str">
            <v>00-223-0058889-8</v>
          </cell>
          <cell r="D76">
            <v>1368</v>
          </cell>
          <cell r="E76">
            <v>40595.33</v>
          </cell>
        </row>
        <row r="77">
          <cell r="A77" t="str">
            <v>ABNER JUNIOR VILLAVICENCIO FRIAS</v>
          </cell>
          <cell r="B77" t="str">
            <v>PROFESOR ADJUNTO ASOCIADO</v>
          </cell>
          <cell r="C77" t="str">
            <v>00-001-1272428-1</v>
          </cell>
          <cell r="D77">
            <v>1369</v>
          </cell>
          <cell r="E77">
            <v>41457.72</v>
          </cell>
        </row>
        <row r="78">
          <cell r="A78" t="str">
            <v>VLADIMIR ALEXANDER COLUMNA PIMENTEL</v>
          </cell>
          <cell r="B78" t="str">
            <v>PROFESOR ASOCIADO</v>
          </cell>
          <cell r="C78" t="str">
            <v>00-001-1101338-9</v>
          </cell>
          <cell r="D78">
            <v>335162</v>
          </cell>
          <cell r="E78">
            <v>67677.5</v>
          </cell>
        </row>
        <row r="79">
          <cell r="A79" t="str">
            <v>FREDDY IGNACIO VARGAS PÉREZ</v>
          </cell>
          <cell r="B79" t="str">
            <v>INSTRUCTOR ADJUNTO ASISTENTE</v>
          </cell>
          <cell r="C79" t="str">
            <v>00-023-0152156-9</v>
          </cell>
          <cell r="D79">
            <v>335163</v>
          </cell>
          <cell r="E79">
            <v>37950</v>
          </cell>
        </row>
        <row r="80">
          <cell r="A80" t="str">
            <v xml:space="preserve">Subtotal </v>
          </cell>
          <cell r="B80">
            <v>44</v>
          </cell>
          <cell r="E80">
            <v>2012431.64</v>
          </cell>
        </row>
        <row r="83">
          <cell r="A83" t="str">
            <v>DEPARTAMENTO DE CIENCIAS BASICAS Y HUMANIDADES</v>
          </cell>
        </row>
        <row r="84">
          <cell r="A84" t="str">
            <v>CARLOS VALDEZ CORNIELLE</v>
          </cell>
          <cell r="B84" t="str">
            <v>INSTRUCTOR ASISTENTE</v>
          </cell>
          <cell r="C84" t="str">
            <v>00-001-1079195-1</v>
          </cell>
          <cell r="D84">
            <v>714</v>
          </cell>
          <cell r="E84">
            <v>43067.5</v>
          </cell>
        </row>
        <row r="85">
          <cell r="A85" t="str">
            <v>MARIBEL JIMENEZ BARRIOS</v>
          </cell>
          <cell r="B85" t="str">
            <v>PROFESOR ASOCIADO</v>
          </cell>
          <cell r="C85" t="str">
            <v>00-001-1861004-7</v>
          </cell>
          <cell r="D85">
            <v>836</v>
          </cell>
          <cell r="E85">
            <v>81060.69</v>
          </cell>
        </row>
        <row r="86">
          <cell r="A86" t="str">
            <v>SILVIA ALEJANDRA RODRIGUEZ MARTINEZ</v>
          </cell>
          <cell r="B86" t="str">
            <v>COORDINADOR DOCENTE</v>
          </cell>
          <cell r="C86" t="str">
            <v>00-001-1842836-6</v>
          </cell>
          <cell r="D86">
            <v>906</v>
          </cell>
          <cell r="E86">
            <v>63000</v>
          </cell>
        </row>
        <row r="87">
          <cell r="A87" t="str">
            <v>JEAN WILLIO JEAN  JULES</v>
          </cell>
          <cell r="B87" t="str">
            <v>INSTRUCTOR ASISTENTE</v>
          </cell>
          <cell r="C87" t="str">
            <v>00-028-0087461-8</v>
          </cell>
          <cell r="D87">
            <v>1004</v>
          </cell>
          <cell r="E87">
            <v>43067.5</v>
          </cell>
        </row>
        <row r="88">
          <cell r="A88" t="str">
            <v>JOSE CESAR GUZMAN NUÑEZ</v>
          </cell>
          <cell r="B88" t="str">
            <v>COORDINADOR DOCENTE</v>
          </cell>
          <cell r="C88" t="str">
            <v>00-001-1279614-9</v>
          </cell>
          <cell r="D88">
            <v>1037</v>
          </cell>
          <cell r="E88">
            <v>81213.740000000005</v>
          </cell>
        </row>
        <row r="89">
          <cell r="A89" t="str">
            <v>JUAN FIDEL LOPEZ SEGURA</v>
          </cell>
          <cell r="B89" t="str">
            <v>INSTRUCTOR ASISTENTE</v>
          </cell>
          <cell r="C89" t="str">
            <v>00-001-1275377-7</v>
          </cell>
          <cell r="D89">
            <v>1094</v>
          </cell>
          <cell r="E89">
            <v>26455.75</v>
          </cell>
        </row>
        <row r="90">
          <cell r="A90" t="str">
            <v>CLAUDIO ALBERTO RAMOS PAULINO</v>
          </cell>
          <cell r="B90" t="str">
            <v>INSTRUCTOR ASISTENTE</v>
          </cell>
          <cell r="C90" t="str">
            <v>00-001-0894377-0</v>
          </cell>
          <cell r="D90">
            <v>1140</v>
          </cell>
          <cell r="E90">
            <v>24150</v>
          </cell>
        </row>
        <row r="91">
          <cell r="A91" t="str">
            <v>ELIEZER ANTONIO BAUTISTA SENA</v>
          </cell>
          <cell r="B91" t="str">
            <v>INSTRUCTOR ASISTENTE</v>
          </cell>
          <cell r="C91" t="str">
            <v>00-031-0432363-3</v>
          </cell>
          <cell r="D91">
            <v>1147</v>
          </cell>
          <cell r="E91">
            <v>25300</v>
          </cell>
        </row>
        <row r="92">
          <cell r="A92" t="str">
            <v>CARLOS ERNESTO PIMENTEL FLORENZAN</v>
          </cell>
          <cell r="B92" t="str">
            <v>ASESOR (A)</v>
          </cell>
          <cell r="C92" t="str">
            <v>00-001-1147668-5</v>
          </cell>
          <cell r="D92">
            <v>1169</v>
          </cell>
          <cell r="E92">
            <v>69500</v>
          </cell>
        </row>
        <row r="93">
          <cell r="A93" t="str">
            <v>SANDRA JACQUELINE POLANCO DE LEON</v>
          </cell>
          <cell r="B93" t="str">
            <v>PROFESOR ASOCIADO</v>
          </cell>
          <cell r="C93" t="str">
            <v>00-001-0485387-4</v>
          </cell>
          <cell r="D93">
            <v>1192</v>
          </cell>
          <cell r="E93">
            <v>76476.31</v>
          </cell>
        </row>
        <row r="94">
          <cell r="A94" t="str">
            <v>ROMILIO CUEVAS DE OLEO</v>
          </cell>
          <cell r="B94" t="str">
            <v>PROFESOR ADJUNTO ASOCIADO</v>
          </cell>
          <cell r="C94" t="str">
            <v>00-001-0138783-5</v>
          </cell>
          <cell r="D94">
            <v>1285</v>
          </cell>
          <cell r="E94">
            <v>37663.22</v>
          </cell>
        </row>
        <row r="95">
          <cell r="A95" t="str">
            <v>JOHNNY JOSE PUJOLS ADAMES</v>
          </cell>
          <cell r="B95" t="str">
            <v>INSTRUCTOR ADJUNTO</v>
          </cell>
          <cell r="C95" t="str">
            <v>00-001-1701980-2</v>
          </cell>
          <cell r="D95">
            <v>1290</v>
          </cell>
          <cell r="E95">
            <v>15525</v>
          </cell>
        </row>
        <row r="96">
          <cell r="A96" t="str">
            <v>JAVIER ANTONIO LORA PILAR</v>
          </cell>
          <cell r="B96" t="str">
            <v>INSTRUCTOR ASISTENTE</v>
          </cell>
          <cell r="C96" t="str">
            <v>00-102-0010742-2</v>
          </cell>
          <cell r="D96">
            <v>1301</v>
          </cell>
          <cell r="E96">
            <v>34500</v>
          </cell>
        </row>
        <row r="97">
          <cell r="A97" t="str">
            <v>ISRAEL PERALTA BONIFACIO</v>
          </cell>
          <cell r="B97" t="str">
            <v>PROFESOR ASOCIADO</v>
          </cell>
          <cell r="C97" t="str">
            <v>00-053-0035274-6</v>
          </cell>
          <cell r="D97">
            <v>1352</v>
          </cell>
          <cell r="E97">
            <v>73888.33</v>
          </cell>
        </row>
        <row r="98">
          <cell r="A98" t="str">
            <v>WILTON OLTMANNS ENCARNACION</v>
          </cell>
          <cell r="B98" t="str">
            <v>PROFESOR ASOCIADO</v>
          </cell>
          <cell r="C98" t="str">
            <v>00-001-1238686-7</v>
          </cell>
          <cell r="D98">
            <v>320031</v>
          </cell>
          <cell r="E98">
            <v>81521.34</v>
          </cell>
        </row>
        <row r="99">
          <cell r="A99" t="str">
            <v>JOSE ANTONIO SCOTT GUILLEARD</v>
          </cell>
          <cell r="B99" t="str">
            <v>PROFESOR ADJUNTO ASOCIADO</v>
          </cell>
          <cell r="C99" t="str">
            <v>00-001-0112565-6</v>
          </cell>
          <cell r="D99">
            <v>320032</v>
          </cell>
          <cell r="E99">
            <v>55372.5</v>
          </cell>
        </row>
        <row r="100">
          <cell r="A100" t="str">
            <v>RAMON ALBERTO MENA ALMONTE</v>
          </cell>
          <cell r="B100" t="str">
            <v>PROFESOR ASOCIADO</v>
          </cell>
          <cell r="C100" t="str">
            <v>00-001-1242033-6</v>
          </cell>
          <cell r="D100">
            <v>350035</v>
          </cell>
          <cell r="E100">
            <v>83982.18</v>
          </cell>
        </row>
        <row r="101">
          <cell r="A101" t="str">
            <v>LIVIA GOURILOVA</v>
          </cell>
          <cell r="B101" t="str">
            <v>PROFESOR ADJUNTO ASOCIADO</v>
          </cell>
          <cell r="C101" t="str">
            <v>00-001-0953989-0</v>
          </cell>
          <cell r="D101">
            <v>350036</v>
          </cell>
          <cell r="E101">
            <v>51750</v>
          </cell>
        </row>
        <row r="102">
          <cell r="A102" t="str">
            <v>ENDY HUMBERTO PEÑA MONTES DE OCA</v>
          </cell>
          <cell r="B102" t="str">
            <v>PROFESOR ADJUNTO ASOCIADO</v>
          </cell>
          <cell r="C102" t="str">
            <v>00-001-1274519-5</v>
          </cell>
          <cell r="D102">
            <v>350037</v>
          </cell>
          <cell r="E102">
            <v>38094.42</v>
          </cell>
        </row>
        <row r="103">
          <cell r="A103" t="str">
            <v>SANTOS E. MORETA REYES</v>
          </cell>
          <cell r="B103" t="str">
            <v>PROFESOR ASOCIADO</v>
          </cell>
          <cell r="C103" t="str">
            <v>00-071-0043637-2</v>
          </cell>
          <cell r="D103">
            <v>350039</v>
          </cell>
          <cell r="E103">
            <v>81829.649999999994</v>
          </cell>
        </row>
        <row r="104">
          <cell r="A104" t="str">
            <v>JULIO REYES ARIAS</v>
          </cell>
          <cell r="B104" t="str">
            <v>PROFESOR ADJUNTO ASOCIADO</v>
          </cell>
          <cell r="C104" t="str">
            <v>00-001-0871764-6</v>
          </cell>
          <cell r="D104">
            <v>350040</v>
          </cell>
          <cell r="E104">
            <v>40607.24</v>
          </cell>
        </row>
        <row r="105">
          <cell r="A105" t="str">
            <v>RAMON BENITO ANGELES FERNANDEZ</v>
          </cell>
          <cell r="B105" t="str">
            <v>ASESOR (A)</v>
          </cell>
          <cell r="C105" t="str">
            <v>00-047-0015222-8</v>
          </cell>
          <cell r="D105">
            <v>350041</v>
          </cell>
          <cell r="E105">
            <v>79982.5</v>
          </cell>
        </row>
        <row r="106">
          <cell r="A106" t="str">
            <v>URSULINA INOA PITTA</v>
          </cell>
          <cell r="B106" t="str">
            <v>PROFESOR ADJUNTO ASOCIADO</v>
          </cell>
          <cell r="C106" t="str">
            <v>00-064-0011932-4</v>
          </cell>
          <cell r="D106">
            <v>350049</v>
          </cell>
          <cell r="E106">
            <v>42578.82</v>
          </cell>
        </row>
        <row r="107">
          <cell r="A107" t="str">
            <v>FREDDY ANTONIO GARCIA ALVARADO</v>
          </cell>
          <cell r="B107" t="str">
            <v>PROFESOR ADJUNTO ASOCIADO</v>
          </cell>
          <cell r="C107" t="str">
            <v>00-001-1165522-1</v>
          </cell>
          <cell r="D107">
            <v>350051</v>
          </cell>
          <cell r="E107">
            <v>44605.83</v>
          </cell>
        </row>
        <row r="108">
          <cell r="A108" t="str">
            <v>IBIS XIOMARA SANTIAGO FERREIRAS</v>
          </cell>
          <cell r="B108" t="str">
            <v>PROFESOR ADJUNTO ASOCIADO</v>
          </cell>
          <cell r="C108" t="str">
            <v>00-055-0025688-7</v>
          </cell>
          <cell r="D108">
            <v>350052</v>
          </cell>
          <cell r="E108">
            <v>39838.28</v>
          </cell>
        </row>
        <row r="109">
          <cell r="A109" t="str">
            <v>JULIO MARCELINO CASANOVA MUÑOZ</v>
          </cell>
          <cell r="B109" t="str">
            <v>PROFESOR ASOCIADO</v>
          </cell>
          <cell r="C109" t="str">
            <v>00-001-1803389-3</v>
          </cell>
          <cell r="D109">
            <v>350056</v>
          </cell>
          <cell r="E109">
            <v>79214.31</v>
          </cell>
        </row>
        <row r="110">
          <cell r="A110" t="str">
            <v xml:space="preserve">Subtotal </v>
          </cell>
          <cell r="B110">
            <v>26</v>
          </cell>
          <cell r="E110">
            <v>1414245.11</v>
          </cell>
        </row>
        <row r="113">
          <cell r="A113" t="str">
            <v>DEPARTAMENTO DE EXTENSION</v>
          </cell>
        </row>
        <row r="114">
          <cell r="A114" t="str">
            <v>MIGUEL ANGEL PAULINO FIGARO</v>
          </cell>
          <cell r="B114" t="str">
            <v>INSTRUCTOR ASISTENTE</v>
          </cell>
          <cell r="C114" t="str">
            <v>00-226-0008202-2</v>
          </cell>
          <cell r="D114">
            <v>1087</v>
          </cell>
          <cell r="E114">
            <v>24610</v>
          </cell>
        </row>
        <row r="115">
          <cell r="A115" t="str">
            <v>JOE MANUEL MATOS ALMONTE</v>
          </cell>
          <cell r="B115" t="str">
            <v>INSTRUCTOR (A)</v>
          </cell>
          <cell r="C115" t="str">
            <v>00-001-0475019-5</v>
          </cell>
          <cell r="D115">
            <v>1158</v>
          </cell>
          <cell r="E115">
            <v>52708.99</v>
          </cell>
        </row>
        <row r="116">
          <cell r="A116" t="str">
            <v>JOEL RICHARDS GARCIA</v>
          </cell>
          <cell r="B116" t="str">
            <v>INSTRUCTOR ADJUNTO ASISTENTE</v>
          </cell>
          <cell r="C116" t="str">
            <v>00-223-0118956-3</v>
          </cell>
          <cell r="D116">
            <v>1208</v>
          </cell>
          <cell r="E116">
            <v>8280</v>
          </cell>
        </row>
        <row r="117">
          <cell r="A117" t="str">
            <v>FREDERICK ALBERTO RUIZ VASQUEZ</v>
          </cell>
          <cell r="B117" t="str">
            <v>INSTRUCTOR ADJUNTO ASISTENTE</v>
          </cell>
          <cell r="C117" t="str">
            <v>00-022-0031561-8</v>
          </cell>
          <cell r="D117">
            <v>1209</v>
          </cell>
          <cell r="E117">
            <v>8280</v>
          </cell>
        </row>
        <row r="118">
          <cell r="A118" t="str">
            <v>LAURA  ROSA FIGUEREO PEÑA</v>
          </cell>
          <cell r="B118" t="str">
            <v>INSTRUCTOR ADJUNTO ASISTENTE</v>
          </cell>
          <cell r="C118" t="str">
            <v>00-022-0033379-3</v>
          </cell>
          <cell r="D118">
            <v>1211</v>
          </cell>
          <cell r="E118">
            <v>8280</v>
          </cell>
        </row>
        <row r="119">
          <cell r="A119" t="str">
            <v>LORENZO ALEJO GARCIA</v>
          </cell>
          <cell r="B119" t="str">
            <v>INSTRUCTOR ADJUNTO ASISTENTE</v>
          </cell>
          <cell r="C119" t="str">
            <v>00-402-2126729-3</v>
          </cell>
          <cell r="D119">
            <v>1214</v>
          </cell>
          <cell r="E119">
            <v>14260</v>
          </cell>
        </row>
        <row r="120">
          <cell r="A120" t="str">
            <v>JOHANNY MARGARITA REYNOSO BELLO</v>
          </cell>
          <cell r="B120" t="str">
            <v>INSTRUCTOR ADJUNTO ASISTENTE</v>
          </cell>
          <cell r="C120" t="str">
            <v>00-402-2002169-1</v>
          </cell>
          <cell r="D120">
            <v>1219</v>
          </cell>
          <cell r="E120">
            <v>8280</v>
          </cell>
        </row>
        <row r="121">
          <cell r="A121" t="str">
            <v>WARQUIDEA YOLANDA VALERIO BERIGUETE</v>
          </cell>
          <cell r="B121" t="str">
            <v>INSTRUCTOR ADJUNTO ASISTENTE</v>
          </cell>
          <cell r="C121" t="str">
            <v>00-047-0202250-2</v>
          </cell>
          <cell r="D121">
            <v>1224</v>
          </cell>
          <cell r="E121">
            <v>8280</v>
          </cell>
        </row>
        <row r="122">
          <cell r="A122" t="str">
            <v>ADALIS SANTANA</v>
          </cell>
          <cell r="B122" t="str">
            <v>INSTRUCTOR ADJUNTO ASISTENTE</v>
          </cell>
          <cell r="C122" t="str">
            <v>00-077-0007813-7</v>
          </cell>
          <cell r="D122">
            <v>1257</v>
          </cell>
          <cell r="E122">
            <v>14260</v>
          </cell>
        </row>
        <row r="123">
          <cell r="A123" t="str">
            <v>PEDRO SANCHEZ SANTANA</v>
          </cell>
          <cell r="B123" t="str">
            <v>INSTRUCTOR ADJUNTO ASISTENTE</v>
          </cell>
          <cell r="C123" t="str">
            <v>00-001-1034394-4</v>
          </cell>
          <cell r="D123">
            <v>1339</v>
          </cell>
          <cell r="E123">
            <v>14444</v>
          </cell>
        </row>
        <row r="124">
          <cell r="A124" t="str">
            <v>DIONICIO MARIA GONZALEZ SOSA</v>
          </cell>
          <cell r="B124" t="str">
            <v>INSTRUCTOR ASISTENTE</v>
          </cell>
          <cell r="C124" t="str">
            <v>00-001-0217477-8</v>
          </cell>
          <cell r="D124">
            <v>1340</v>
          </cell>
          <cell r="E124">
            <v>25300</v>
          </cell>
        </row>
        <row r="125">
          <cell r="A125" t="str">
            <v>CARLOS LUIS LUCIANO BAEZ</v>
          </cell>
          <cell r="B125" t="str">
            <v>INSTRUCTOR ASISTENTE</v>
          </cell>
          <cell r="C125" t="str">
            <v>00-001-1710195-6</v>
          </cell>
          <cell r="D125">
            <v>1353</v>
          </cell>
          <cell r="E125">
            <v>28175</v>
          </cell>
        </row>
        <row r="126">
          <cell r="A126" t="str">
            <v>RUTH ESTHER REYNOSO SANTOS</v>
          </cell>
          <cell r="B126" t="str">
            <v>INSTRUCTOR (A)</v>
          </cell>
          <cell r="C126" t="str">
            <v>00-001-0446260-1</v>
          </cell>
          <cell r="D126">
            <v>1354</v>
          </cell>
          <cell r="E126">
            <v>47917.51</v>
          </cell>
        </row>
        <row r="127">
          <cell r="A127" t="str">
            <v>LINO JOEL DIAZ MARTINEZ</v>
          </cell>
          <cell r="B127" t="str">
            <v>INSTRUCTOR ASISTENTE</v>
          </cell>
          <cell r="C127" t="str">
            <v>00-001-1681459-1</v>
          </cell>
          <cell r="D127">
            <v>1358</v>
          </cell>
          <cell r="E127">
            <v>26450</v>
          </cell>
        </row>
        <row r="128">
          <cell r="A128" t="str">
            <v>YASSELYS DELGADO TEJEDA</v>
          </cell>
          <cell r="B128" t="str">
            <v>INSTRUCTOR ADJUNTO ASISTENTE</v>
          </cell>
          <cell r="C128" t="str">
            <v>00-402-2067685-8</v>
          </cell>
          <cell r="D128">
            <v>365066</v>
          </cell>
          <cell r="E128">
            <v>17000</v>
          </cell>
        </row>
        <row r="129">
          <cell r="A129" t="str">
            <v xml:space="preserve">Subtotal </v>
          </cell>
          <cell r="B129">
            <v>15</v>
          </cell>
          <cell r="E129">
            <v>306525.5</v>
          </cell>
        </row>
        <row r="132">
          <cell r="A132" t="str">
            <v>DEPARTAMENTO DE SERVICIOS ESTUDIANTILES</v>
          </cell>
        </row>
        <row r="133">
          <cell r="A133" t="str">
            <v>TEOFILO MORENO BERROA</v>
          </cell>
          <cell r="B133" t="str">
            <v>INSTRUCTOR ADJUNTO ASISTENTE</v>
          </cell>
          <cell r="C133" t="str">
            <v>00-001-0320287-5</v>
          </cell>
          <cell r="D133">
            <v>822</v>
          </cell>
          <cell r="E133">
            <v>9844</v>
          </cell>
        </row>
        <row r="134">
          <cell r="A134" t="str">
            <v>ALVYN HIDALGO ALCANTARA</v>
          </cell>
          <cell r="B134" t="str">
            <v>INSTRUCTOR (A)</v>
          </cell>
          <cell r="C134" t="str">
            <v>00-001-1403575-1</v>
          </cell>
          <cell r="D134">
            <v>335165</v>
          </cell>
          <cell r="E134">
            <v>25000</v>
          </cell>
        </row>
        <row r="135">
          <cell r="A135" t="str">
            <v xml:space="preserve">Subtotal </v>
          </cell>
          <cell r="B135">
            <v>2</v>
          </cell>
          <cell r="E135">
            <v>34844</v>
          </cell>
        </row>
        <row r="137">
          <cell r="A137" t="str">
            <v xml:space="preserve">Total por Programacion: </v>
          </cell>
          <cell r="B137">
            <v>109</v>
          </cell>
          <cell r="E137">
            <v>4538550.95</v>
          </cell>
        </row>
        <row r="141">
          <cell r="A141" t="str">
            <v>Concepto</v>
          </cell>
          <cell r="B141" t="str">
            <v>Codigo SIGEF</v>
          </cell>
          <cell r="C141" t="str">
            <v>Beneficiario</v>
          </cell>
          <cell r="D141" t="str">
            <v>Monto</v>
          </cell>
        </row>
        <row r="142">
          <cell r="A142" t="str">
            <v>500-01 - AFP</v>
          </cell>
          <cell r="B142">
            <v>2003</v>
          </cell>
          <cell r="C142" t="str">
            <v>43014945400 - Tesoreria Seguridad Soc (RECO)</v>
          </cell>
          <cell r="D142">
            <v>130256.48</v>
          </cell>
        </row>
        <row r="143">
          <cell r="A143" t="str">
            <v>500-02 - Impuesto Sobre la Renta</v>
          </cell>
          <cell r="B143">
            <v>2001</v>
          </cell>
          <cell r="C143" t="str">
            <v>49999998400 - Colector de Rentas Internas</v>
          </cell>
          <cell r="D143">
            <v>204497.45</v>
          </cell>
        </row>
        <row r="144">
          <cell r="A144" t="str">
            <v>500-03 - Seguro de vida (INAVI)</v>
          </cell>
          <cell r="B144">
            <v>3004</v>
          </cell>
          <cell r="C144" t="str">
            <v>43014946200 - Instituto de Aux. y Vivienda</v>
          </cell>
          <cell r="D144">
            <v>2725</v>
          </cell>
        </row>
        <row r="145">
          <cell r="A145" t="str">
            <v>500-28 - Litis Alimenticia</v>
          </cell>
          <cell r="B145">
            <v>6001</v>
          </cell>
          <cell r="C145" t="str">
            <v>CEL: 00-224-0029862-0</v>
          </cell>
          <cell r="D145">
            <v>17000</v>
          </cell>
        </row>
        <row r="146">
          <cell r="A146" t="str">
            <v>501-01 - Desc. Credito Educativo  FUNDAPEC</v>
          </cell>
          <cell r="B146">
            <v>4006</v>
          </cell>
          <cell r="C146" t="str">
            <v>40101401700 - Fundacion Dominicana de Credit</v>
          </cell>
          <cell r="D146">
            <v>20080</v>
          </cell>
        </row>
        <row r="147">
          <cell r="A147" t="str">
            <v>501-17 - Descuentos ARS - PALIC</v>
          </cell>
          <cell r="B147">
            <v>3001</v>
          </cell>
          <cell r="C147" t="str">
            <v>10176158100 - ARS - PALIC</v>
          </cell>
          <cell r="D147">
            <v>39257.08</v>
          </cell>
        </row>
        <row r="148">
          <cell r="A148" t="str">
            <v>501-35 - Cooperativa</v>
          </cell>
          <cell r="B148">
            <v>1003</v>
          </cell>
          <cell r="C148" t="str">
            <v>43010580500 - COOPEMPROITLA</v>
          </cell>
          <cell r="D148">
            <v>114000</v>
          </cell>
        </row>
        <row r="149">
          <cell r="A149" t="str">
            <v>501-36 - Cuentas por Cobrar Empleados</v>
          </cell>
          <cell r="B149">
            <v>4018</v>
          </cell>
          <cell r="C149" t="str">
            <v>42300058900 - INSTITUTO TEC. DE LAS AMERICAS</v>
          </cell>
          <cell r="D149">
            <v>2640</v>
          </cell>
        </row>
        <row r="150">
          <cell r="A150" t="str">
            <v>501-37 - Prestamo Cooperativa</v>
          </cell>
          <cell r="B150">
            <v>4011</v>
          </cell>
          <cell r="C150" t="str">
            <v>43010580500 - COOPEMPROITLA</v>
          </cell>
          <cell r="D150">
            <v>131442.46</v>
          </cell>
        </row>
        <row r="151">
          <cell r="A151" t="str">
            <v>502-32 - SEGURO DE VIDA (MAPFRE BHD)</v>
          </cell>
          <cell r="B151">
            <v>3004</v>
          </cell>
          <cell r="C151" t="str">
            <v>10106991200 - MAPFRE BHD COMPAÑIA DE SEGUROS</v>
          </cell>
          <cell r="D151">
            <v>239.16</v>
          </cell>
        </row>
        <row r="152">
          <cell r="A152" t="str">
            <v>510-02 - Seguro Familiar de Salud</v>
          </cell>
          <cell r="B152">
            <v>3007</v>
          </cell>
          <cell r="C152" t="str">
            <v>43014945400 - Tesoreria Seguridad Soc (RECO)</v>
          </cell>
          <cell r="D152">
            <v>137971.89000000001</v>
          </cell>
        </row>
        <row r="153">
          <cell r="A153" t="str">
            <v>510-03 - SFS - Salud Padres</v>
          </cell>
          <cell r="B153">
            <v>3002</v>
          </cell>
          <cell r="C153" t="str">
            <v>43014945400 - Tesoreria Seguridad Soc (RECO)</v>
          </cell>
          <cell r="D153">
            <v>18655.2</v>
          </cell>
        </row>
        <row r="154">
          <cell r="A154" t="str">
            <v>900-01 - Aporte Fondos de Pensiones</v>
          </cell>
          <cell r="D154">
            <v>322237.13</v>
          </cell>
        </row>
        <row r="155">
          <cell r="A155" t="str">
            <v>900-02 - Aporte Seguro de Riesgo Laborales</v>
          </cell>
          <cell r="D155">
            <v>42077.760000000002</v>
          </cell>
        </row>
        <row r="156">
          <cell r="A156" t="str">
            <v>900-03 - Aporte Seguro Familiar de Salud</v>
          </cell>
          <cell r="D156">
            <v>321783.23</v>
          </cell>
        </row>
        <row r="160">
          <cell r="A160" t="str">
            <v>CONCEPTO PAGO SUELDO 000001 - FIJO CORRESPONDIENTE AL MES AGOSTO 2017</v>
          </cell>
          <cell r="B160" t="str">
            <v>Capítulo: 0219</v>
          </cell>
          <cell r="C160" t="str">
            <v>SubCapitulo: 01</v>
          </cell>
          <cell r="D160" t="str">
            <v xml:space="preserve"> DAF: 01</v>
          </cell>
          <cell r="E160" t="str">
            <v xml:space="preserve"> UE: 0002</v>
          </cell>
        </row>
        <row r="165">
          <cell r="A165" t="str">
            <v>Total General</v>
          </cell>
          <cell r="B165" t="str">
            <v>Cargo</v>
          </cell>
          <cell r="C165" t="str">
            <v>Sueldo Bruto</v>
          </cell>
          <cell r="D165" t="str">
            <v>Otros ing.</v>
          </cell>
          <cell r="E165" t="str">
            <v>Total ing.</v>
          </cell>
        </row>
        <row r="166">
          <cell r="A166" t="str">
            <v xml:space="preserve">Total general: </v>
          </cell>
          <cell r="B166">
            <v>109</v>
          </cell>
          <cell r="C166">
            <v>4538550.95</v>
          </cell>
          <cell r="D166">
            <v>0</v>
          </cell>
          <cell r="E166">
            <v>4538550.95</v>
          </cell>
        </row>
        <row r="170">
          <cell r="A170" t="str">
            <v>Concepto</v>
          </cell>
          <cell r="B170" t="str">
            <v>Codigo SIGEF</v>
          </cell>
          <cell r="C170" t="str">
            <v>Beneficiario</v>
          </cell>
          <cell r="D170" t="str">
            <v>Monto</v>
          </cell>
        </row>
        <row r="171">
          <cell r="A171" t="str">
            <v>500-01 - AFP</v>
          </cell>
          <cell r="B171">
            <v>2003</v>
          </cell>
          <cell r="C171" t="str">
            <v>43014945400 - Tesoreria Seguridad Soc (RECO)</v>
          </cell>
          <cell r="D171">
            <v>130256.48</v>
          </cell>
        </row>
        <row r="172">
          <cell r="A172" t="str">
            <v>500-02 - Impuesto Sobre la Renta</v>
          </cell>
          <cell r="B172">
            <v>2001</v>
          </cell>
          <cell r="C172" t="str">
            <v>49999998400 - Colector de Rentas Internas</v>
          </cell>
          <cell r="D172">
            <v>204497.45</v>
          </cell>
        </row>
        <row r="173">
          <cell r="A173" t="str">
            <v>500-03 - Seguro de vida (INAVI)</v>
          </cell>
          <cell r="B173">
            <v>3004</v>
          </cell>
          <cell r="C173" t="str">
            <v>43014946200 - Instituto de Aux. y Vivienda</v>
          </cell>
          <cell r="D173">
            <v>2725</v>
          </cell>
        </row>
        <row r="174">
          <cell r="A174" t="str">
            <v>500-28 - Litis Alimenticia</v>
          </cell>
          <cell r="B174">
            <v>6001</v>
          </cell>
          <cell r="C174" t="str">
            <v>CEL: 00-224-0029862-0</v>
          </cell>
          <cell r="D174">
            <v>17000</v>
          </cell>
        </row>
        <row r="175">
          <cell r="A175" t="str">
            <v>501-01 - Desc. Credito Educativo  FUNDAPEC</v>
          </cell>
          <cell r="B175">
            <v>4006</v>
          </cell>
          <cell r="C175" t="str">
            <v>40101401700 - Fundacion Dominicana de Credit</v>
          </cell>
          <cell r="D175">
            <v>20080</v>
          </cell>
        </row>
        <row r="176">
          <cell r="A176" t="str">
            <v>501-17 - Descuentos ARS - PALIC</v>
          </cell>
          <cell r="B176">
            <v>3001</v>
          </cell>
          <cell r="C176" t="str">
            <v>10176158100 - ARS - PALIC</v>
          </cell>
          <cell r="D176">
            <v>39257.08</v>
          </cell>
        </row>
        <row r="177">
          <cell r="A177" t="str">
            <v>501-35 - Cooperativa</v>
          </cell>
          <cell r="B177">
            <v>1003</v>
          </cell>
          <cell r="C177" t="str">
            <v>43010580500 - COOPEMPROITLA</v>
          </cell>
          <cell r="D177">
            <v>114000</v>
          </cell>
        </row>
        <row r="178">
          <cell r="A178" t="str">
            <v>501-36 - Cuentas por Cobrar Empleados</v>
          </cell>
          <cell r="B178">
            <v>4018</v>
          </cell>
          <cell r="C178" t="str">
            <v>42300058900 - INSTITUTO TEC. DE LAS AMERICAS</v>
          </cell>
          <cell r="D178">
            <v>2640</v>
          </cell>
        </row>
        <row r="179">
          <cell r="A179" t="str">
            <v>501-37 - Prestamo Cooperativa</v>
          </cell>
          <cell r="B179">
            <v>4011</v>
          </cell>
          <cell r="C179" t="str">
            <v>43010580500 - COOPEMPROITLA</v>
          </cell>
          <cell r="D179">
            <v>131442.46</v>
          </cell>
        </row>
        <row r="180">
          <cell r="A180" t="str">
            <v>502-32 - SEGURO DE VIDA (MAPFRE BHD)</v>
          </cell>
          <cell r="B180">
            <v>3004</v>
          </cell>
          <cell r="C180" t="str">
            <v>10106991200 - MAPFRE BHD COMPAÑIA DE SEGUROS</v>
          </cell>
          <cell r="D180">
            <v>239.16</v>
          </cell>
        </row>
        <row r="181">
          <cell r="A181" t="str">
            <v>510-02 - Seguro Familiar de Salud</v>
          </cell>
          <cell r="B181">
            <v>3007</v>
          </cell>
          <cell r="C181" t="str">
            <v>43014945400 - Tesoreria Seguridad Soc (RECO)</v>
          </cell>
          <cell r="D181">
            <v>137971.89000000001</v>
          </cell>
        </row>
        <row r="182">
          <cell r="A182" t="str">
            <v>510-03 - SFS - Salud Padres</v>
          </cell>
          <cell r="B182">
            <v>3002</v>
          </cell>
          <cell r="C182" t="str">
            <v>43014945400 - Tesoreria Seguridad Soc (RECO)</v>
          </cell>
          <cell r="D182">
            <v>18655.2</v>
          </cell>
        </row>
        <row r="183">
          <cell r="A183" t="str">
            <v>900-01 - Aporte Fondos de Pensiones</v>
          </cell>
          <cell r="D183">
            <v>322237.13</v>
          </cell>
        </row>
        <row r="184">
          <cell r="A184" t="str">
            <v>900-02 - Aporte Seguro de Riesgo Laborales</v>
          </cell>
          <cell r="D184">
            <v>42077.760000000002</v>
          </cell>
        </row>
        <row r="185">
          <cell r="A185" t="str">
            <v>900-03 - Aporte Seguro Familiar de Salud</v>
          </cell>
          <cell r="D185">
            <v>321783.23</v>
          </cell>
        </row>
        <row r="189">
          <cell r="A189" t="str">
            <v>01/08/2017 - 1 -  - Normal -  - ITLA - Docentes - Simulada</v>
          </cell>
          <cell r="B189" t="str">
            <v>CONCEPTO PAGO SUELDO 000001 - FIJO CORRESPONDIENTE AL MES AGOSTO 2017</v>
          </cell>
          <cell r="C189" t="str">
            <v>Capítulo: 0219</v>
          </cell>
          <cell r="D189" t="str">
            <v>Dependencia: 01</v>
          </cell>
          <cell r="E189" t="str">
            <v xml:space="preserve"> DAF: 01</v>
          </cell>
        </row>
        <row r="190">
          <cell r="A190" t="str">
            <v xml:space="preserve">Preparado Por: </v>
          </cell>
        </row>
        <row r="191">
          <cell r="A191" t="str">
            <v xml:space="preserve">Aprobado por: </v>
          </cell>
        </row>
        <row r="192">
          <cell r="A192" t="str">
            <v xml:space="preserve">Aprobado por: </v>
          </cell>
        </row>
        <row r="193">
          <cell r="A193" t="str">
            <v xml:space="preserve">Revisado por: </v>
          </cell>
        </row>
        <row r="194">
          <cell r="A194" t="str">
            <v xml:space="preserve">Aprobado por: </v>
          </cell>
        </row>
        <row r="195">
          <cell r="A195" t="str">
            <v>----------------------------------------------------</v>
          </cell>
        </row>
        <row r="196">
          <cell r="A196" t="str">
            <v>--------------------------------------------------------</v>
          </cell>
        </row>
        <row r="197">
          <cell r="A197" t="str">
            <v>----------------------------------------------------------------</v>
          </cell>
        </row>
        <row r="198">
          <cell r="A198" t="str">
            <v>------------------------------------------------</v>
          </cell>
        </row>
        <row r="199">
          <cell r="A199" t="str">
            <v>------------------------------------------------</v>
          </cell>
        </row>
        <row r="200">
          <cell r="A200" t="str">
            <v>Responsable de Nómina</v>
          </cell>
        </row>
        <row r="201">
          <cell r="A201" t="str">
            <v>Responsable Financiero</v>
          </cell>
        </row>
        <row r="202">
          <cell r="A202" t="str">
            <v>Responsable Institución</v>
          </cell>
        </row>
        <row r="203">
          <cell r="A203" t="str">
            <v>Servicios Personales CGR</v>
          </cell>
        </row>
        <row r="204">
          <cell r="A204" t="str">
            <v>Contralor General</v>
          </cell>
        </row>
        <row r="205">
          <cell r="A205" t="str">
            <v xml:space="preserve">Firmas OPCIONALES, según aplique: </v>
          </cell>
        </row>
        <row r="206">
          <cell r="A206" t="str">
            <v>Aprobado por:</v>
          </cell>
        </row>
        <row r="207">
          <cell r="A207" t="str">
            <v>Aprobado por:</v>
          </cell>
        </row>
        <row r="208">
          <cell r="A208" t="str">
            <v>-----------------------------------------------------------------------------------------------------</v>
          </cell>
        </row>
        <row r="209">
          <cell r="A209" t="str">
            <v>-----------------------------------------------------------------------------</v>
          </cell>
        </row>
        <row r="210">
          <cell r="A210" t="str">
            <v>Responsable Advo. y Financiero de la Institución a la que está adscrita</v>
          </cell>
        </row>
        <row r="211">
          <cell r="A211" t="str">
            <v>Responsable de la Institución a la que está adscrita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abSelected="1" workbookViewId="0">
      <selection activeCell="A3" sqref="A3:I3"/>
    </sheetView>
  </sheetViews>
  <sheetFormatPr baseColWidth="10" defaultRowHeight="15" x14ac:dyDescent="0.25"/>
  <cols>
    <col min="1" max="1" width="46.28515625" customWidth="1"/>
    <col min="3" max="3" width="11.42578125" style="9"/>
  </cols>
  <sheetData>
    <row r="1" spans="1:11" ht="18.75" x14ac:dyDescent="0.3">
      <c r="A1" s="3"/>
      <c r="B1" s="3"/>
      <c r="C1" s="7"/>
      <c r="D1" s="3"/>
      <c r="E1" s="3"/>
      <c r="F1" s="3"/>
      <c r="G1" s="3"/>
      <c r="I1" s="3"/>
    </row>
    <row r="2" spans="1:11" ht="18.75" x14ac:dyDescent="0.3">
      <c r="A2" s="4" t="s">
        <v>307</v>
      </c>
      <c r="B2" s="4"/>
      <c r="C2" s="4"/>
      <c r="D2" s="4"/>
      <c r="E2" s="4"/>
      <c r="F2" s="4"/>
      <c r="G2" s="4"/>
      <c r="H2" s="4"/>
      <c r="I2" s="4"/>
    </row>
    <row r="3" spans="1:11" ht="18.75" x14ac:dyDescent="0.3">
      <c r="A3" s="5" t="s">
        <v>308</v>
      </c>
      <c r="B3" s="5"/>
      <c r="C3" s="5"/>
      <c r="D3" s="5"/>
      <c r="E3" s="5"/>
      <c r="F3" s="5"/>
      <c r="G3" s="5"/>
      <c r="H3" s="5"/>
      <c r="I3" s="5"/>
    </row>
    <row r="4" spans="1:11" ht="18.75" x14ac:dyDescent="0.3">
      <c r="A4" s="4" t="s">
        <v>309</v>
      </c>
      <c r="B4" s="4"/>
      <c r="C4" s="4"/>
      <c r="D4" s="4"/>
      <c r="E4" s="4"/>
      <c r="F4" s="4"/>
      <c r="G4" s="4"/>
      <c r="H4" s="4"/>
      <c r="I4" s="4"/>
    </row>
    <row r="6" spans="1:11" s="6" customFormat="1" x14ac:dyDescent="0.25">
      <c r="A6" s="6" t="s">
        <v>0</v>
      </c>
      <c r="B6" s="6" t="s">
        <v>1</v>
      </c>
      <c r="C6" s="8" t="s">
        <v>310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</row>
    <row r="8" spans="1:11" s="6" customFormat="1" x14ac:dyDescent="0.25">
      <c r="A8" s="6" t="s">
        <v>12</v>
      </c>
      <c r="C8" s="8"/>
    </row>
    <row r="9" spans="1:11" x14ac:dyDescent="0.25">
      <c r="A9" t="s">
        <v>13</v>
      </c>
      <c r="B9" t="s">
        <v>14</v>
      </c>
      <c r="C9" s="9" t="s">
        <v>311</v>
      </c>
      <c r="D9" s="1">
        <v>8280</v>
      </c>
      <c r="E9" s="1">
        <v>8280</v>
      </c>
      <c r="F9">
        <v>237.64</v>
      </c>
      <c r="G9">
        <v>0</v>
      </c>
      <c r="H9">
        <v>251.71</v>
      </c>
      <c r="I9">
        <v>25</v>
      </c>
      <c r="J9">
        <v>514.35</v>
      </c>
      <c r="K9" s="1">
        <v>7765.65</v>
      </c>
    </row>
    <row r="10" spans="1:11" x14ac:dyDescent="0.25">
      <c r="A10" t="s">
        <v>16</v>
      </c>
      <c r="B10" t="s">
        <v>14</v>
      </c>
      <c r="C10" s="9" t="s">
        <v>311</v>
      </c>
      <c r="D10" s="1">
        <v>8280</v>
      </c>
      <c r="E10" s="1">
        <v>8280</v>
      </c>
      <c r="F10">
        <v>237.64</v>
      </c>
      <c r="G10">
        <v>0</v>
      </c>
      <c r="H10">
        <v>251.71</v>
      </c>
      <c r="I10">
        <v>25</v>
      </c>
      <c r="J10">
        <v>514.35</v>
      </c>
      <c r="K10" s="1">
        <v>7765.65</v>
      </c>
    </row>
    <row r="11" spans="1:11" x14ac:dyDescent="0.25">
      <c r="A11" t="s">
        <v>18</v>
      </c>
      <c r="B11" t="s">
        <v>14</v>
      </c>
      <c r="C11" s="9" t="s">
        <v>311</v>
      </c>
      <c r="D11" s="1">
        <v>14260</v>
      </c>
      <c r="E11" s="1">
        <v>14260</v>
      </c>
      <c r="F11">
        <v>409.26</v>
      </c>
      <c r="G11">
        <v>0</v>
      </c>
      <c r="H11">
        <v>433.5</v>
      </c>
      <c r="I11">
        <v>25</v>
      </c>
      <c r="J11">
        <v>867.76</v>
      </c>
      <c r="K11" s="1">
        <v>13392.24</v>
      </c>
    </row>
    <row r="12" spans="1:11" x14ac:dyDescent="0.25">
      <c r="A12" t="s">
        <v>20</v>
      </c>
      <c r="B12" t="s">
        <v>14</v>
      </c>
      <c r="C12" s="9" t="s">
        <v>311</v>
      </c>
      <c r="D12" s="1">
        <v>8280</v>
      </c>
      <c r="E12" s="1">
        <v>8280</v>
      </c>
      <c r="F12">
        <v>237.64</v>
      </c>
      <c r="G12">
        <v>0</v>
      </c>
      <c r="H12">
        <v>251.71</v>
      </c>
      <c r="I12">
        <v>25</v>
      </c>
      <c r="J12">
        <v>514.35</v>
      </c>
      <c r="K12" s="1">
        <v>7765.65</v>
      </c>
    </row>
    <row r="13" spans="1:11" x14ac:dyDescent="0.25">
      <c r="A13" t="s">
        <v>22</v>
      </c>
      <c r="B13" t="s">
        <v>14</v>
      </c>
      <c r="C13" s="9" t="s">
        <v>311</v>
      </c>
      <c r="D13" s="1">
        <v>14260</v>
      </c>
      <c r="E13" s="1">
        <v>14260</v>
      </c>
      <c r="F13">
        <v>409.26</v>
      </c>
      <c r="G13">
        <v>0</v>
      </c>
      <c r="H13">
        <v>433.5</v>
      </c>
      <c r="I13" s="1">
        <v>7044.59</v>
      </c>
      <c r="J13" s="1">
        <v>7887.35</v>
      </c>
      <c r="K13" s="1">
        <v>6372.65</v>
      </c>
    </row>
    <row r="14" spans="1:11" x14ac:dyDescent="0.25">
      <c r="A14" t="s">
        <v>24</v>
      </c>
      <c r="B14" t="s">
        <v>14</v>
      </c>
      <c r="C14" s="9" t="s">
        <v>311</v>
      </c>
      <c r="D14" s="1">
        <v>8280</v>
      </c>
      <c r="E14" s="1">
        <v>8280</v>
      </c>
      <c r="F14">
        <v>237.64</v>
      </c>
      <c r="G14">
        <v>0</v>
      </c>
      <c r="H14">
        <v>251.71</v>
      </c>
      <c r="I14" s="1">
        <v>2390.27</v>
      </c>
      <c r="J14" s="1">
        <v>2879.62</v>
      </c>
      <c r="K14" s="1">
        <v>5400.38</v>
      </c>
    </row>
    <row r="15" spans="1:11" x14ac:dyDescent="0.25">
      <c r="A15" t="s">
        <v>26</v>
      </c>
      <c r="B15" t="s">
        <v>14</v>
      </c>
      <c r="C15" s="9" t="s">
        <v>311</v>
      </c>
      <c r="D15" s="1">
        <v>14260</v>
      </c>
      <c r="E15" s="1">
        <v>14260</v>
      </c>
      <c r="F15">
        <v>409.26</v>
      </c>
      <c r="G15">
        <v>0</v>
      </c>
      <c r="H15">
        <v>433.5</v>
      </c>
      <c r="I15" s="1">
        <v>2755.53</v>
      </c>
      <c r="J15" s="1">
        <v>3598.29</v>
      </c>
      <c r="K15" s="1">
        <v>10661.71</v>
      </c>
    </row>
    <row r="16" spans="1:11" x14ac:dyDescent="0.25">
      <c r="A16" t="s">
        <v>28</v>
      </c>
      <c r="B16" t="s">
        <v>14</v>
      </c>
      <c r="C16" s="9" t="s">
        <v>311</v>
      </c>
      <c r="D16" s="1">
        <v>14260</v>
      </c>
      <c r="E16" s="1">
        <v>14260</v>
      </c>
      <c r="F16">
        <v>409.26</v>
      </c>
      <c r="G16">
        <v>0</v>
      </c>
      <c r="H16">
        <v>433.5</v>
      </c>
      <c r="I16">
        <v>25</v>
      </c>
      <c r="J16">
        <v>867.76</v>
      </c>
      <c r="K16" s="1">
        <v>13392.24</v>
      </c>
    </row>
    <row r="17" spans="1:11" x14ac:dyDescent="0.25">
      <c r="A17" t="s">
        <v>30</v>
      </c>
      <c r="B17">
        <v>8</v>
      </c>
      <c r="D17" s="1">
        <v>90160</v>
      </c>
      <c r="E17" s="1">
        <v>90160</v>
      </c>
      <c r="F17" s="1">
        <v>2587.6</v>
      </c>
      <c r="G17">
        <v>0</v>
      </c>
      <c r="H17" s="1">
        <v>2740.84</v>
      </c>
      <c r="I17" s="1">
        <v>12315.39</v>
      </c>
      <c r="J17" s="1">
        <v>17643.830000000002</v>
      </c>
      <c r="K17" s="1">
        <v>72516.17</v>
      </c>
    </row>
    <row r="20" spans="1:11" s="6" customFormat="1" x14ac:dyDescent="0.25">
      <c r="A20" s="6" t="s">
        <v>31</v>
      </c>
      <c r="C20" s="8"/>
    </row>
    <row r="21" spans="1:11" x14ac:dyDescent="0.25">
      <c r="A21" t="s">
        <v>32</v>
      </c>
      <c r="B21" t="s">
        <v>33</v>
      </c>
      <c r="C21" s="9" t="s">
        <v>311</v>
      </c>
      <c r="D21" s="1">
        <v>40250.379999999997</v>
      </c>
      <c r="E21" s="1">
        <v>40250.379999999997</v>
      </c>
      <c r="F21" s="1">
        <v>1155.19</v>
      </c>
      <c r="G21">
        <v>338.07</v>
      </c>
      <c r="H21" s="1">
        <v>1223.6099999999999</v>
      </c>
      <c r="I21" s="1">
        <v>2957.76</v>
      </c>
      <c r="J21" s="1">
        <v>5674.63</v>
      </c>
      <c r="K21" s="1">
        <v>34575.75</v>
      </c>
    </row>
    <row r="22" spans="1:11" x14ac:dyDescent="0.25">
      <c r="A22" t="s">
        <v>35</v>
      </c>
      <c r="B22" t="s">
        <v>36</v>
      </c>
      <c r="C22" s="9" t="s">
        <v>311</v>
      </c>
      <c r="D22" s="1">
        <v>73830</v>
      </c>
      <c r="E22" s="1">
        <v>73830</v>
      </c>
      <c r="F22" s="1">
        <v>2118.92</v>
      </c>
      <c r="G22" s="1">
        <v>6089.21</v>
      </c>
      <c r="H22" s="1">
        <v>2244.4299999999998</v>
      </c>
      <c r="I22" s="1">
        <v>1583.07</v>
      </c>
      <c r="J22" s="1">
        <v>12035.63</v>
      </c>
      <c r="K22" s="1">
        <v>61794.37</v>
      </c>
    </row>
    <row r="23" spans="1:11" x14ac:dyDescent="0.25">
      <c r="A23" t="s">
        <v>38</v>
      </c>
      <c r="B23" t="s">
        <v>39</v>
      </c>
      <c r="C23" s="9" t="s">
        <v>311</v>
      </c>
      <c r="D23" s="1">
        <v>77160.42</v>
      </c>
      <c r="E23" s="1">
        <v>77160.42</v>
      </c>
      <c r="F23" s="1">
        <v>2214.5</v>
      </c>
      <c r="G23" s="1">
        <v>6342.82</v>
      </c>
      <c r="H23" s="1">
        <v>2345.6799999999998</v>
      </c>
      <c r="I23" s="1">
        <v>3218.68</v>
      </c>
      <c r="J23" s="1">
        <v>14121.68</v>
      </c>
      <c r="K23" s="1">
        <v>63038.74</v>
      </c>
    </row>
    <row r="24" spans="1:11" x14ac:dyDescent="0.25">
      <c r="A24" t="s">
        <v>41</v>
      </c>
      <c r="B24" t="s">
        <v>14</v>
      </c>
      <c r="C24" s="9" t="s">
        <v>311</v>
      </c>
      <c r="D24" s="1">
        <v>37837.879999999997</v>
      </c>
      <c r="E24" s="1">
        <v>37837.879999999997</v>
      </c>
      <c r="F24" s="1">
        <v>1085.95</v>
      </c>
      <c r="G24">
        <v>137.5</v>
      </c>
      <c r="H24" s="1">
        <v>1150.27</v>
      </c>
      <c r="I24">
        <v>25</v>
      </c>
      <c r="J24" s="1">
        <v>2398.7199999999998</v>
      </c>
      <c r="K24" s="1">
        <v>35439.160000000003</v>
      </c>
    </row>
    <row r="25" spans="1:11" x14ac:dyDescent="0.25">
      <c r="A25" t="s">
        <v>43</v>
      </c>
      <c r="B25" t="s">
        <v>33</v>
      </c>
      <c r="C25" s="9" t="s">
        <v>311</v>
      </c>
      <c r="D25" s="1">
        <v>38580.21</v>
      </c>
      <c r="E25" s="1">
        <v>38580.21</v>
      </c>
      <c r="F25" s="1">
        <v>1107.25</v>
      </c>
      <c r="G25">
        <v>242.27</v>
      </c>
      <c r="H25" s="1">
        <v>1172.8399999999999</v>
      </c>
      <c r="I25" s="1">
        <v>1561.05</v>
      </c>
      <c r="J25" s="1">
        <v>4083.41</v>
      </c>
      <c r="K25" s="1">
        <v>34496.800000000003</v>
      </c>
    </row>
    <row r="26" spans="1:11" x14ac:dyDescent="0.25">
      <c r="A26" t="s">
        <v>45</v>
      </c>
      <c r="B26" t="s">
        <v>46</v>
      </c>
      <c r="C26" s="9" t="s">
        <v>311</v>
      </c>
      <c r="D26" s="1">
        <v>40250</v>
      </c>
      <c r="E26" s="1">
        <v>40250</v>
      </c>
      <c r="F26" s="1">
        <v>1155.18</v>
      </c>
      <c r="G26">
        <v>477.93</v>
      </c>
      <c r="H26" s="1">
        <v>1223.5999999999999</v>
      </c>
      <c r="I26">
        <v>607.04</v>
      </c>
      <c r="J26" s="1">
        <v>3463.75</v>
      </c>
      <c r="K26" s="1">
        <v>36786.25</v>
      </c>
    </row>
    <row r="27" spans="1:11" x14ac:dyDescent="0.25">
      <c r="A27" t="s">
        <v>48</v>
      </c>
      <c r="B27" t="s">
        <v>33</v>
      </c>
      <c r="C27" s="9" t="s">
        <v>311</v>
      </c>
      <c r="D27" s="1">
        <v>43124.41</v>
      </c>
      <c r="E27" s="1">
        <v>43124.41</v>
      </c>
      <c r="F27" s="1">
        <v>1237.67</v>
      </c>
      <c r="G27">
        <v>883.61</v>
      </c>
      <c r="H27" s="1">
        <v>1310.98</v>
      </c>
      <c r="I27" s="1">
        <v>7625</v>
      </c>
      <c r="J27" s="1">
        <v>11057.26</v>
      </c>
      <c r="K27" s="1">
        <v>32067.15</v>
      </c>
    </row>
    <row r="28" spans="1:11" x14ac:dyDescent="0.25">
      <c r="A28" t="s">
        <v>50</v>
      </c>
      <c r="B28" t="s">
        <v>36</v>
      </c>
      <c r="C28" s="9" t="s">
        <v>311</v>
      </c>
      <c r="D28" s="1">
        <v>73830</v>
      </c>
      <c r="E28" s="1">
        <v>73830</v>
      </c>
      <c r="F28" s="1">
        <v>2118.92</v>
      </c>
      <c r="G28" s="1">
        <v>5902.65</v>
      </c>
      <c r="H28" s="1">
        <v>2244.4299999999998</v>
      </c>
      <c r="I28" s="1">
        <v>2110.02</v>
      </c>
      <c r="J28" s="1">
        <v>12376.02</v>
      </c>
      <c r="K28" s="1">
        <v>61453.98</v>
      </c>
    </row>
    <row r="29" spans="1:11" x14ac:dyDescent="0.25">
      <c r="A29" t="s">
        <v>52</v>
      </c>
      <c r="B29" t="s">
        <v>33</v>
      </c>
      <c r="C29" s="9" t="s">
        <v>311</v>
      </c>
      <c r="D29" s="1">
        <v>31019.33</v>
      </c>
      <c r="E29" s="1">
        <v>31019.33</v>
      </c>
      <c r="F29">
        <v>890.25</v>
      </c>
      <c r="G29">
        <v>0</v>
      </c>
      <c r="H29">
        <v>942.99</v>
      </c>
      <c r="I29" s="1">
        <v>1289.8</v>
      </c>
      <c r="J29" s="1">
        <v>3123.04</v>
      </c>
      <c r="K29" s="1">
        <v>27896.29</v>
      </c>
    </row>
    <row r="30" spans="1:11" x14ac:dyDescent="0.25">
      <c r="A30" t="s">
        <v>54</v>
      </c>
      <c r="B30" t="s">
        <v>33</v>
      </c>
      <c r="C30" s="9" t="s">
        <v>311</v>
      </c>
      <c r="D30" s="1">
        <v>39837.440000000002</v>
      </c>
      <c r="E30" s="1">
        <v>39837.440000000002</v>
      </c>
      <c r="F30" s="1">
        <v>1143.33</v>
      </c>
      <c r="G30">
        <v>419.71</v>
      </c>
      <c r="H30" s="1">
        <v>1211.06</v>
      </c>
      <c r="I30">
        <v>25</v>
      </c>
      <c r="J30" s="1">
        <v>2799.1</v>
      </c>
      <c r="K30" s="1">
        <v>37038.339999999997</v>
      </c>
    </row>
    <row r="31" spans="1:11" x14ac:dyDescent="0.25">
      <c r="A31" t="s">
        <v>56</v>
      </c>
      <c r="B31" t="s">
        <v>33</v>
      </c>
      <c r="C31" s="9" t="s">
        <v>311</v>
      </c>
      <c r="D31" s="1">
        <v>42529.63</v>
      </c>
      <c r="E31" s="1">
        <v>42529.63</v>
      </c>
      <c r="F31" s="1">
        <v>1220.5999999999999</v>
      </c>
      <c r="G31">
        <v>799.67</v>
      </c>
      <c r="H31" s="1">
        <v>1292.9000000000001</v>
      </c>
      <c r="I31">
        <v>25</v>
      </c>
      <c r="J31" s="1">
        <v>3338.17</v>
      </c>
      <c r="K31" s="1">
        <v>39191.46</v>
      </c>
    </row>
    <row r="32" spans="1:11" x14ac:dyDescent="0.25">
      <c r="A32" t="s">
        <v>58</v>
      </c>
      <c r="B32" t="s">
        <v>14</v>
      </c>
      <c r="C32" s="9" t="s">
        <v>311</v>
      </c>
      <c r="D32" s="1">
        <v>23000</v>
      </c>
      <c r="E32" s="1">
        <v>23000</v>
      </c>
      <c r="F32">
        <v>660.1</v>
      </c>
      <c r="G32">
        <v>0</v>
      </c>
      <c r="H32">
        <v>699.2</v>
      </c>
      <c r="I32">
        <v>25</v>
      </c>
      <c r="J32" s="1">
        <v>1384.3</v>
      </c>
      <c r="K32" s="1">
        <v>21615.7</v>
      </c>
    </row>
    <row r="33" spans="1:11" x14ac:dyDescent="0.25">
      <c r="A33" t="s">
        <v>60</v>
      </c>
      <c r="B33" t="s">
        <v>61</v>
      </c>
      <c r="C33" s="9" t="s">
        <v>311</v>
      </c>
      <c r="D33" s="1">
        <v>29095</v>
      </c>
      <c r="E33" s="1">
        <v>29095</v>
      </c>
      <c r="F33">
        <v>835.03</v>
      </c>
      <c r="G33">
        <v>0</v>
      </c>
      <c r="H33">
        <v>884.49</v>
      </c>
      <c r="I33">
        <v>25</v>
      </c>
      <c r="J33" s="1">
        <v>1744.52</v>
      </c>
      <c r="K33" s="1">
        <v>27350.48</v>
      </c>
    </row>
    <row r="34" spans="1:11" x14ac:dyDescent="0.25">
      <c r="A34" t="s">
        <v>63</v>
      </c>
      <c r="B34" t="s">
        <v>64</v>
      </c>
      <c r="C34" s="9" t="s">
        <v>311</v>
      </c>
      <c r="D34" s="1">
        <v>90000</v>
      </c>
      <c r="E34" s="1">
        <v>90000</v>
      </c>
      <c r="F34" s="1">
        <v>2583</v>
      </c>
      <c r="G34" s="1">
        <v>9519.93</v>
      </c>
      <c r="H34" s="1">
        <v>2736</v>
      </c>
      <c r="I34">
        <v>957.76</v>
      </c>
      <c r="J34" s="1">
        <v>15796.69</v>
      </c>
      <c r="K34" s="1">
        <v>74203.31</v>
      </c>
    </row>
    <row r="35" spans="1:11" x14ac:dyDescent="0.25">
      <c r="A35" t="s">
        <v>30</v>
      </c>
      <c r="B35">
        <v>14</v>
      </c>
      <c r="D35" s="1">
        <v>680344.7</v>
      </c>
      <c r="E35" s="1">
        <v>680344.7</v>
      </c>
      <c r="F35" s="1">
        <v>19525.89</v>
      </c>
      <c r="G35" s="1">
        <v>31153.37</v>
      </c>
      <c r="H35" s="1">
        <v>20682.48</v>
      </c>
      <c r="I35" s="1">
        <v>22035.18</v>
      </c>
      <c r="J35" s="1">
        <v>93396.92</v>
      </c>
      <c r="K35" s="1">
        <v>586947.78</v>
      </c>
    </row>
    <row r="38" spans="1:11" s="6" customFormat="1" x14ac:dyDescent="0.25">
      <c r="A38" s="6" t="s">
        <v>66</v>
      </c>
      <c r="C38" s="8"/>
    </row>
    <row r="39" spans="1:11" x14ac:dyDescent="0.25">
      <c r="A39" t="s">
        <v>67</v>
      </c>
      <c r="B39" t="s">
        <v>46</v>
      </c>
      <c r="C39" s="9" t="s">
        <v>311</v>
      </c>
      <c r="D39" s="1">
        <v>50121.96</v>
      </c>
      <c r="E39" s="1">
        <v>50121.96</v>
      </c>
      <c r="F39" s="1">
        <v>1438.5</v>
      </c>
      <c r="G39" s="1">
        <v>1731.3</v>
      </c>
      <c r="H39" s="1">
        <v>1523.71</v>
      </c>
      <c r="I39" s="1">
        <v>1660.04</v>
      </c>
      <c r="J39" s="1">
        <v>6353.55</v>
      </c>
      <c r="K39" s="1">
        <v>43768.41</v>
      </c>
    </row>
    <row r="40" spans="1:11" x14ac:dyDescent="0.25">
      <c r="A40" t="s">
        <v>69</v>
      </c>
      <c r="B40" t="s">
        <v>61</v>
      </c>
      <c r="C40" s="9" t="s">
        <v>311</v>
      </c>
      <c r="D40" s="1">
        <v>29708.720000000001</v>
      </c>
      <c r="E40" s="1">
        <v>29708.720000000001</v>
      </c>
      <c r="F40">
        <v>852.64</v>
      </c>
      <c r="G40">
        <v>0</v>
      </c>
      <c r="H40">
        <v>903.15</v>
      </c>
      <c r="I40">
        <v>625</v>
      </c>
      <c r="J40" s="1">
        <v>2380.79</v>
      </c>
      <c r="K40" s="1">
        <v>27327.93</v>
      </c>
    </row>
    <row r="41" spans="1:11" x14ac:dyDescent="0.25">
      <c r="A41" t="s">
        <v>71</v>
      </c>
      <c r="B41" t="s">
        <v>46</v>
      </c>
      <c r="C41" s="9" t="s">
        <v>311</v>
      </c>
      <c r="D41" s="1">
        <v>55372.5</v>
      </c>
      <c r="E41" s="1">
        <v>55372.5</v>
      </c>
      <c r="F41" s="1">
        <v>1589.19</v>
      </c>
      <c r="G41" s="1">
        <v>2615.87</v>
      </c>
      <c r="H41" s="1">
        <v>1683.32</v>
      </c>
      <c r="I41" s="1">
        <v>1525.83</v>
      </c>
      <c r="J41" s="1">
        <v>7414.21</v>
      </c>
      <c r="K41" s="1">
        <v>47958.29</v>
      </c>
    </row>
    <row r="42" spans="1:11" x14ac:dyDescent="0.25">
      <c r="A42" t="s">
        <v>73</v>
      </c>
      <c r="B42" t="s">
        <v>36</v>
      </c>
      <c r="C42" s="9" t="s">
        <v>311</v>
      </c>
      <c r="D42" s="1">
        <v>65114.31</v>
      </c>
      <c r="E42" s="1">
        <v>65114.31</v>
      </c>
      <c r="F42" s="1">
        <v>1868.78</v>
      </c>
      <c r="G42" s="1">
        <v>4075.98</v>
      </c>
      <c r="H42" s="1">
        <v>1979.48</v>
      </c>
      <c r="I42" s="1">
        <v>11300.66</v>
      </c>
      <c r="J42" s="1">
        <v>19224.900000000001</v>
      </c>
      <c r="K42" s="1">
        <v>45889.41</v>
      </c>
    </row>
    <row r="43" spans="1:11" x14ac:dyDescent="0.25">
      <c r="A43" t="s">
        <v>75</v>
      </c>
      <c r="B43" t="s">
        <v>46</v>
      </c>
      <c r="C43" s="9" t="s">
        <v>311</v>
      </c>
      <c r="D43" s="1">
        <v>43067.5</v>
      </c>
      <c r="E43" s="1">
        <v>43067.5</v>
      </c>
      <c r="F43" s="1">
        <v>1236.04</v>
      </c>
      <c r="G43">
        <v>875.58</v>
      </c>
      <c r="H43" s="1">
        <v>1309.25</v>
      </c>
      <c r="I43" s="1">
        <v>32589.07</v>
      </c>
      <c r="J43" s="1">
        <v>36009.94</v>
      </c>
      <c r="K43" s="1">
        <v>7057.56</v>
      </c>
    </row>
    <row r="44" spans="1:11" x14ac:dyDescent="0.25">
      <c r="A44" t="s">
        <v>77</v>
      </c>
      <c r="B44" t="s">
        <v>33</v>
      </c>
      <c r="C44" s="9" t="s">
        <v>311</v>
      </c>
      <c r="D44" s="1">
        <v>43990.78</v>
      </c>
      <c r="E44" s="1">
        <v>43990.78</v>
      </c>
      <c r="F44" s="1">
        <v>1262.54</v>
      </c>
      <c r="G44" s="1">
        <v>1005.89</v>
      </c>
      <c r="H44" s="1">
        <v>1337.32</v>
      </c>
      <c r="I44">
        <v>357.04</v>
      </c>
      <c r="J44" s="1">
        <v>3962.79</v>
      </c>
      <c r="K44" s="1">
        <v>40027.99</v>
      </c>
    </row>
    <row r="45" spans="1:11" x14ac:dyDescent="0.25">
      <c r="A45" t="s">
        <v>79</v>
      </c>
      <c r="B45" t="s">
        <v>39</v>
      </c>
      <c r="C45" s="9" t="s">
        <v>311</v>
      </c>
      <c r="D45" s="1">
        <v>69500</v>
      </c>
      <c r="E45" s="1">
        <v>69500</v>
      </c>
      <c r="F45" s="1">
        <v>1994.65</v>
      </c>
      <c r="G45" s="1">
        <v>5087.83</v>
      </c>
      <c r="H45" s="1">
        <v>2112.8000000000002</v>
      </c>
      <c r="I45" s="1">
        <v>6198.77</v>
      </c>
      <c r="J45" s="1">
        <v>15394.05</v>
      </c>
      <c r="K45" s="1">
        <v>54105.95</v>
      </c>
    </row>
    <row r="46" spans="1:11" x14ac:dyDescent="0.25">
      <c r="A46" t="s">
        <v>81</v>
      </c>
      <c r="B46" t="s">
        <v>46</v>
      </c>
      <c r="C46" s="9" t="s">
        <v>311</v>
      </c>
      <c r="D46" s="1">
        <v>43067.5</v>
      </c>
      <c r="E46" s="1">
        <v>43067.5</v>
      </c>
      <c r="F46" s="1">
        <v>1236.04</v>
      </c>
      <c r="G46">
        <v>875.58</v>
      </c>
      <c r="H46" s="1">
        <v>1309.25</v>
      </c>
      <c r="I46">
        <v>25</v>
      </c>
      <c r="J46" s="1">
        <v>3445.87</v>
      </c>
      <c r="K46" s="1">
        <v>39621.629999999997</v>
      </c>
    </row>
    <row r="47" spans="1:11" x14ac:dyDescent="0.25">
      <c r="A47" t="s">
        <v>83</v>
      </c>
      <c r="B47" t="s">
        <v>36</v>
      </c>
      <c r="C47" s="9" t="s">
        <v>311</v>
      </c>
      <c r="D47" s="1">
        <v>70753.75</v>
      </c>
      <c r="E47" s="1">
        <v>70753.75</v>
      </c>
      <c r="F47" s="1">
        <v>2030.63</v>
      </c>
      <c r="G47" s="1">
        <v>5510.32</v>
      </c>
      <c r="H47" s="1">
        <v>2150.91</v>
      </c>
      <c r="I47" s="1">
        <v>18891.13</v>
      </c>
      <c r="J47" s="1">
        <v>28582.99</v>
      </c>
      <c r="K47" s="1">
        <v>42170.76</v>
      </c>
    </row>
    <row r="48" spans="1:11" x14ac:dyDescent="0.25">
      <c r="A48" t="s">
        <v>85</v>
      </c>
      <c r="B48" t="s">
        <v>14</v>
      </c>
      <c r="C48" s="9" t="s">
        <v>311</v>
      </c>
      <c r="D48" s="1">
        <v>24610</v>
      </c>
      <c r="E48" s="1">
        <v>24610</v>
      </c>
      <c r="F48">
        <v>706.31</v>
      </c>
      <c r="G48">
        <v>0</v>
      </c>
      <c r="H48">
        <v>748.14</v>
      </c>
      <c r="I48">
        <v>25</v>
      </c>
      <c r="J48" s="1">
        <v>1479.45</v>
      </c>
      <c r="K48" s="1">
        <v>23130.55</v>
      </c>
    </row>
    <row r="49" spans="1:11" x14ac:dyDescent="0.25">
      <c r="A49" t="s">
        <v>87</v>
      </c>
      <c r="B49" t="s">
        <v>14</v>
      </c>
      <c r="C49" s="9" t="s">
        <v>311</v>
      </c>
      <c r="D49" s="1">
        <v>24610</v>
      </c>
      <c r="E49" s="1">
        <v>24610</v>
      </c>
      <c r="F49">
        <v>706.31</v>
      </c>
      <c r="G49">
        <v>0</v>
      </c>
      <c r="H49">
        <v>748.14</v>
      </c>
      <c r="I49" s="1">
        <v>2017.24</v>
      </c>
      <c r="J49" s="1">
        <v>3471.69</v>
      </c>
      <c r="K49" s="1">
        <v>21138.31</v>
      </c>
    </row>
    <row r="50" spans="1:11" x14ac:dyDescent="0.25">
      <c r="A50" t="s">
        <v>89</v>
      </c>
      <c r="B50" t="s">
        <v>46</v>
      </c>
      <c r="C50" s="9" t="s">
        <v>311</v>
      </c>
      <c r="D50" s="1">
        <v>43067.5</v>
      </c>
      <c r="E50" s="1">
        <v>43067.5</v>
      </c>
      <c r="F50" s="1">
        <v>1236.04</v>
      </c>
      <c r="G50">
        <v>875.58</v>
      </c>
      <c r="H50" s="1">
        <v>1309.25</v>
      </c>
      <c r="I50" s="1">
        <v>10686.1</v>
      </c>
      <c r="J50" s="1">
        <v>14106.97</v>
      </c>
      <c r="K50" s="1">
        <v>28960.53</v>
      </c>
    </row>
    <row r="51" spans="1:11" x14ac:dyDescent="0.25">
      <c r="A51" t="s">
        <v>91</v>
      </c>
      <c r="B51" t="s">
        <v>39</v>
      </c>
      <c r="C51" s="9" t="s">
        <v>311</v>
      </c>
      <c r="D51" s="1">
        <v>83100.149999999994</v>
      </c>
      <c r="E51" s="1">
        <v>83100.149999999994</v>
      </c>
      <c r="F51" s="1">
        <v>2384.9699999999998</v>
      </c>
      <c r="G51" s="1">
        <v>8130.1</v>
      </c>
      <c r="H51" s="1">
        <v>2526.2399999999998</v>
      </c>
      <c r="I51" s="1">
        <v>7225</v>
      </c>
      <c r="J51" s="1">
        <v>20266.310000000001</v>
      </c>
      <c r="K51" s="1">
        <v>62833.84</v>
      </c>
    </row>
    <row r="52" spans="1:11" x14ac:dyDescent="0.25">
      <c r="A52" t="s">
        <v>93</v>
      </c>
      <c r="B52" t="s">
        <v>46</v>
      </c>
      <c r="C52" s="9" t="s">
        <v>311</v>
      </c>
      <c r="D52" s="1">
        <v>57500</v>
      </c>
      <c r="E52" s="1">
        <v>57500</v>
      </c>
      <c r="F52" s="1">
        <v>1650.25</v>
      </c>
      <c r="G52" s="1">
        <v>3016.23</v>
      </c>
      <c r="H52" s="1">
        <v>1748</v>
      </c>
      <c r="I52" s="1">
        <v>2108.9499999999998</v>
      </c>
      <c r="J52" s="1">
        <v>8523.43</v>
      </c>
      <c r="K52" s="1">
        <v>48976.57</v>
      </c>
    </row>
    <row r="53" spans="1:11" x14ac:dyDescent="0.25">
      <c r="A53" t="s">
        <v>95</v>
      </c>
      <c r="B53" t="s">
        <v>33</v>
      </c>
      <c r="C53" s="9" t="s">
        <v>311</v>
      </c>
      <c r="D53" s="1">
        <v>45528.5</v>
      </c>
      <c r="E53" s="1">
        <v>45528.5</v>
      </c>
      <c r="F53" s="1">
        <v>1306.67</v>
      </c>
      <c r="G53" s="1">
        <v>1083</v>
      </c>
      <c r="H53" s="1">
        <v>1384.07</v>
      </c>
      <c r="I53">
        <v>957.76</v>
      </c>
      <c r="J53" s="1">
        <v>4731.5</v>
      </c>
      <c r="K53" s="1">
        <v>40797</v>
      </c>
    </row>
    <row r="54" spans="1:11" x14ac:dyDescent="0.25">
      <c r="A54" t="s">
        <v>97</v>
      </c>
      <c r="B54" t="s">
        <v>61</v>
      </c>
      <c r="C54" s="9" t="s">
        <v>311</v>
      </c>
      <c r="D54" s="1">
        <v>29225</v>
      </c>
      <c r="E54" s="1">
        <v>29225</v>
      </c>
      <c r="F54">
        <v>838.76</v>
      </c>
      <c r="G54">
        <v>0</v>
      </c>
      <c r="H54">
        <v>888.44</v>
      </c>
      <c r="I54">
        <v>25</v>
      </c>
      <c r="J54" s="1">
        <v>1752.2</v>
      </c>
      <c r="K54" s="1">
        <v>27472.799999999999</v>
      </c>
    </row>
    <row r="55" spans="1:11" x14ac:dyDescent="0.25">
      <c r="A55" t="s">
        <v>99</v>
      </c>
      <c r="B55" t="s">
        <v>61</v>
      </c>
      <c r="C55" s="9" t="s">
        <v>311</v>
      </c>
      <c r="D55" s="1">
        <v>31788.33</v>
      </c>
      <c r="E55" s="1">
        <v>31788.33</v>
      </c>
      <c r="F55">
        <v>912.33</v>
      </c>
      <c r="G55">
        <v>0</v>
      </c>
      <c r="H55">
        <v>966.37</v>
      </c>
      <c r="I55">
        <v>25</v>
      </c>
      <c r="J55" s="1">
        <v>1903.7</v>
      </c>
      <c r="K55" s="1">
        <v>29884.63</v>
      </c>
    </row>
    <row r="56" spans="1:11" x14ac:dyDescent="0.25">
      <c r="A56" t="s">
        <v>101</v>
      </c>
      <c r="B56" t="s">
        <v>33</v>
      </c>
      <c r="C56" s="9" t="s">
        <v>311</v>
      </c>
      <c r="D56" s="1">
        <v>43067.5</v>
      </c>
      <c r="E56" s="1">
        <v>43067.5</v>
      </c>
      <c r="F56" s="1">
        <v>1236.04</v>
      </c>
      <c r="G56">
        <v>875.58</v>
      </c>
      <c r="H56" s="1">
        <v>1309.25</v>
      </c>
      <c r="I56" s="1">
        <v>4089.73</v>
      </c>
      <c r="J56" s="1">
        <v>7510.6</v>
      </c>
      <c r="K56" s="1">
        <v>35556.9</v>
      </c>
    </row>
    <row r="57" spans="1:11" x14ac:dyDescent="0.25">
      <c r="A57" t="s">
        <v>103</v>
      </c>
      <c r="B57" t="s">
        <v>36</v>
      </c>
      <c r="C57" s="9" t="s">
        <v>311</v>
      </c>
      <c r="D57" s="1">
        <v>62550.87</v>
      </c>
      <c r="E57" s="1">
        <v>62550.87</v>
      </c>
      <c r="F57" s="1">
        <v>1795.21</v>
      </c>
      <c r="G57" s="1">
        <v>3780.15</v>
      </c>
      <c r="H57" s="1">
        <v>1901.55</v>
      </c>
      <c r="I57" s="1">
        <v>1725.94</v>
      </c>
      <c r="J57" s="1">
        <v>9202.85</v>
      </c>
      <c r="K57" s="1">
        <v>53348.02</v>
      </c>
    </row>
    <row r="58" spans="1:11" x14ac:dyDescent="0.25">
      <c r="A58" t="s">
        <v>105</v>
      </c>
      <c r="B58" t="s">
        <v>64</v>
      </c>
      <c r="C58" s="9" t="s">
        <v>311</v>
      </c>
      <c r="D58" s="1">
        <v>82443.5</v>
      </c>
      <c r="E58" s="1">
        <v>82443.5</v>
      </c>
      <c r="F58" s="1">
        <v>2366.13</v>
      </c>
      <c r="G58" s="1">
        <v>7975.64</v>
      </c>
      <c r="H58" s="1">
        <v>2506.2800000000002</v>
      </c>
      <c r="I58" s="1">
        <v>1864.74</v>
      </c>
      <c r="J58" s="1">
        <v>14712.79</v>
      </c>
      <c r="K58" s="1">
        <v>67730.710000000006</v>
      </c>
    </row>
    <row r="59" spans="1:11" x14ac:dyDescent="0.25">
      <c r="A59" t="s">
        <v>107</v>
      </c>
      <c r="B59" t="s">
        <v>33</v>
      </c>
      <c r="C59" s="9" t="s">
        <v>311</v>
      </c>
      <c r="D59" s="1">
        <v>41529.379999999997</v>
      </c>
      <c r="E59" s="1">
        <v>41529.379999999997</v>
      </c>
      <c r="F59" s="1">
        <v>1191.8900000000001</v>
      </c>
      <c r="G59">
        <v>658.5</v>
      </c>
      <c r="H59" s="1">
        <v>1262.49</v>
      </c>
      <c r="I59">
        <v>25</v>
      </c>
      <c r="J59" s="1">
        <v>3137.88</v>
      </c>
      <c r="K59" s="1">
        <v>38391.5</v>
      </c>
    </row>
    <row r="60" spans="1:11" x14ac:dyDescent="0.25">
      <c r="A60" t="s">
        <v>109</v>
      </c>
      <c r="B60" t="s">
        <v>36</v>
      </c>
      <c r="C60" s="9" t="s">
        <v>311</v>
      </c>
      <c r="D60" s="1">
        <v>67677.5</v>
      </c>
      <c r="E60" s="1">
        <v>67677.5</v>
      </c>
      <c r="F60" s="1">
        <v>1942.34</v>
      </c>
      <c r="G60" s="1">
        <v>4931.43</v>
      </c>
      <c r="H60" s="1">
        <v>2057.4</v>
      </c>
      <c r="I60">
        <v>612.83000000000004</v>
      </c>
      <c r="J60" s="1">
        <v>9544</v>
      </c>
      <c r="K60" s="1">
        <v>58133.5</v>
      </c>
    </row>
    <row r="61" spans="1:11" x14ac:dyDescent="0.25">
      <c r="A61" t="s">
        <v>111</v>
      </c>
      <c r="B61" t="s">
        <v>14</v>
      </c>
      <c r="C61" s="9" t="s">
        <v>311</v>
      </c>
      <c r="D61" s="1">
        <v>22149</v>
      </c>
      <c r="E61" s="1">
        <v>22149</v>
      </c>
      <c r="F61">
        <v>635.67999999999995</v>
      </c>
      <c r="G61">
        <v>0</v>
      </c>
      <c r="H61">
        <v>673.33</v>
      </c>
      <c r="I61">
        <v>25</v>
      </c>
      <c r="J61" s="1">
        <v>1334.01</v>
      </c>
      <c r="K61" s="1">
        <v>20814.990000000002</v>
      </c>
    </row>
    <row r="62" spans="1:11" x14ac:dyDescent="0.25">
      <c r="A62" t="s">
        <v>113</v>
      </c>
      <c r="B62" t="s">
        <v>33</v>
      </c>
      <c r="C62" s="9" t="s">
        <v>311</v>
      </c>
      <c r="D62" s="1">
        <v>39069.32</v>
      </c>
      <c r="E62" s="1">
        <v>39069.32</v>
      </c>
      <c r="F62" s="1">
        <v>1121.29</v>
      </c>
      <c r="G62">
        <v>311.3</v>
      </c>
      <c r="H62" s="1">
        <v>1187.71</v>
      </c>
      <c r="I62">
        <v>25</v>
      </c>
      <c r="J62" s="1">
        <v>2645.3</v>
      </c>
      <c r="K62" s="1">
        <v>36424.019999999997</v>
      </c>
    </row>
    <row r="63" spans="1:11" x14ac:dyDescent="0.25">
      <c r="A63" t="s">
        <v>115</v>
      </c>
      <c r="B63" t="s">
        <v>36</v>
      </c>
      <c r="C63" s="9" t="s">
        <v>311</v>
      </c>
      <c r="D63" s="1">
        <v>54348.66</v>
      </c>
      <c r="E63" s="1">
        <v>54348.66</v>
      </c>
      <c r="F63" s="1">
        <v>1559.81</v>
      </c>
      <c r="G63" s="1">
        <v>2467.75</v>
      </c>
      <c r="H63" s="1">
        <v>1652.2</v>
      </c>
      <c r="I63" s="1">
        <v>1532.7</v>
      </c>
      <c r="J63" s="1">
        <v>7212.46</v>
      </c>
      <c r="K63" s="1">
        <v>47136.2</v>
      </c>
    </row>
    <row r="64" spans="1:11" x14ac:dyDescent="0.25">
      <c r="A64" t="s">
        <v>117</v>
      </c>
      <c r="B64" t="s">
        <v>61</v>
      </c>
      <c r="C64" s="9" t="s">
        <v>311</v>
      </c>
      <c r="D64" s="1">
        <v>26833.95</v>
      </c>
      <c r="E64" s="1">
        <v>26833.95</v>
      </c>
      <c r="F64">
        <v>770.13</v>
      </c>
      <c r="G64">
        <v>0</v>
      </c>
      <c r="H64">
        <v>815.75</v>
      </c>
      <c r="I64" s="1">
        <v>3551.97</v>
      </c>
      <c r="J64" s="1">
        <v>5137.8500000000004</v>
      </c>
      <c r="K64" s="1">
        <v>21696.1</v>
      </c>
    </row>
    <row r="65" spans="1:11" x14ac:dyDescent="0.25">
      <c r="A65" t="s">
        <v>119</v>
      </c>
      <c r="B65" t="s">
        <v>33</v>
      </c>
      <c r="C65" s="9" t="s">
        <v>311</v>
      </c>
      <c r="D65" s="1">
        <v>30762.5</v>
      </c>
      <c r="E65" s="1">
        <v>30762.5</v>
      </c>
      <c r="F65">
        <v>882.88</v>
      </c>
      <c r="G65">
        <v>0</v>
      </c>
      <c r="H65">
        <v>935.18</v>
      </c>
      <c r="I65">
        <v>25</v>
      </c>
      <c r="J65" s="1">
        <v>1843.06</v>
      </c>
      <c r="K65" s="1">
        <v>28919.439999999999</v>
      </c>
    </row>
    <row r="66" spans="1:11" x14ac:dyDescent="0.25">
      <c r="A66" t="s">
        <v>121</v>
      </c>
      <c r="B66" t="s">
        <v>33</v>
      </c>
      <c r="C66" s="9" t="s">
        <v>311</v>
      </c>
      <c r="D66" s="1">
        <v>41112.76</v>
      </c>
      <c r="E66" s="1">
        <v>41112.76</v>
      </c>
      <c r="F66" s="1">
        <v>1179.94</v>
      </c>
      <c r="G66">
        <v>599.70000000000005</v>
      </c>
      <c r="H66" s="1">
        <v>1249.83</v>
      </c>
      <c r="I66">
        <v>689.08</v>
      </c>
      <c r="J66" s="1">
        <v>3718.55</v>
      </c>
      <c r="K66" s="1">
        <v>37394.21</v>
      </c>
    </row>
    <row r="67" spans="1:11" x14ac:dyDescent="0.25">
      <c r="A67" t="s">
        <v>123</v>
      </c>
      <c r="B67" t="s">
        <v>36</v>
      </c>
      <c r="C67" s="9" t="s">
        <v>311</v>
      </c>
      <c r="D67" s="1">
        <v>44946.8</v>
      </c>
      <c r="E67" s="1">
        <v>44946.8</v>
      </c>
      <c r="F67" s="1">
        <v>1289.97</v>
      </c>
      <c r="G67" s="1">
        <v>1140.82</v>
      </c>
      <c r="H67" s="1">
        <v>1366.38</v>
      </c>
      <c r="I67">
        <v>25</v>
      </c>
      <c r="J67" s="1">
        <v>3822.17</v>
      </c>
      <c r="K67" s="1">
        <v>41124.629999999997</v>
      </c>
    </row>
    <row r="68" spans="1:11" x14ac:dyDescent="0.25">
      <c r="A68" t="s">
        <v>125</v>
      </c>
      <c r="B68" t="s">
        <v>64</v>
      </c>
      <c r="C68" s="9" t="s">
        <v>311</v>
      </c>
      <c r="D68" s="1">
        <v>74750</v>
      </c>
      <c r="E68" s="1">
        <v>74750</v>
      </c>
      <c r="F68" s="1">
        <v>2145.33</v>
      </c>
      <c r="G68" s="1">
        <v>6262.33</v>
      </c>
      <c r="H68" s="1">
        <v>2272.4</v>
      </c>
      <c r="I68" s="1">
        <v>10025</v>
      </c>
      <c r="J68" s="1">
        <v>20705.060000000001</v>
      </c>
      <c r="K68" s="1">
        <v>54044.94</v>
      </c>
    </row>
    <row r="69" spans="1:11" x14ac:dyDescent="0.25">
      <c r="A69" t="s">
        <v>127</v>
      </c>
      <c r="B69" t="s">
        <v>61</v>
      </c>
      <c r="C69" s="9" t="s">
        <v>311</v>
      </c>
      <c r="D69" s="1">
        <v>27792.2</v>
      </c>
      <c r="E69" s="1">
        <v>27792.2</v>
      </c>
      <c r="F69">
        <v>797.64</v>
      </c>
      <c r="G69">
        <v>0</v>
      </c>
      <c r="H69">
        <v>844.88</v>
      </c>
      <c r="I69" s="1">
        <v>1021.12</v>
      </c>
      <c r="J69" s="1">
        <v>2663.64</v>
      </c>
      <c r="K69" s="1">
        <v>25128.560000000001</v>
      </c>
    </row>
    <row r="70" spans="1:11" x14ac:dyDescent="0.25">
      <c r="A70" t="s">
        <v>129</v>
      </c>
      <c r="B70" t="s">
        <v>14</v>
      </c>
      <c r="C70" s="9" t="s">
        <v>311</v>
      </c>
      <c r="D70" s="1">
        <v>14260</v>
      </c>
      <c r="E70" s="1">
        <v>14260</v>
      </c>
      <c r="F70">
        <v>409.26</v>
      </c>
      <c r="G70">
        <v>0</v>
      </c>
      <c r="H70">
        <v>433.5</v>
      </c>
      <c r="I70">
        <v>25</v>
      </c>
      <c r="J70">
        <v>867.76</v>
      </c>
      <c r="K70" s="1">
        <v>13392.24</v>
      </c>
    </row>
    <row r="71" spans="1:11" x14ac:dyDescent="0.25">
      <c r="A71" t="s">
        <v>131</v>
      </c>
      <c r="B71" t="s">
        <v>14</v>
      </c>
      <c r="C71" s="9" t="s">
        <v>311</v>
      </c>
      <c r="D71" s="1">
        <v>14260</v>
      </c>
      <c r="E71" s="1">
        <v>14260</v>
      </c>
      <c r="F71">
        <v>409.26</v>
      </c>
      <c r="G71">
        <v>0</v>
      </c>
      <c r="H71">
        <v>433.5</v>
      </c>
      <c r="I71">
        <v>25</v>
      </c>
      <c r="J71">
        <v>867.76</v>
      </c>
      <c r="K71" s="1">
        <v>13392.24</v>
      </c>
    </row>
    <row r="72" spans="1:11" x14ac:dyDescent="0.25">
      <c r="A72" t="s">
        <v>133</v>
      </c>
      <c r="B72" t="s">
        <v>61</v>
      </c>
      <c r="C72" s="9" t="s">
        <v>311</v>
      </c>
      <c r="D72" s="1">
        <v>28318.09</v>
      </c>
      <c r="E72" s="1">
        <v>28318.09</v>
      </c>
      <c r="F72">
        <v>812.73</v>
      </c>
      <c r="G72">
        <v>0</v>
      </c>
      <c r="H72">
        <v>860.87</v>
      </c>
      <c r="I72">
        <v>25</v>
      </c>
      <c r="J72" s="1">
        <v>1698.6</v>
      </c>
      <c r="K72" s="1">
        <v>26619.49</v>
      </c>
    </row>
    <row r="73" spans="1:11" x14ac:dyDescent="0.25">
      <c r="A73" t="s">
        <v>135</v>
      </c>
      <c r="B73" t="s">
        <v>61</v>
      </c>
      <c r="C73" s="9" t="s">
        <v>311</v>
      </c>
      <c r="D73" s="1">
        <v>28692.959999999999</v>
      </c>
      <c r="E73" s="1">
        <v>28692.959999999999</v>
      </c>
      <c r="F73">
        <v>823.49</v>
      </c>
      <c r="G73">
        <v>0</v>
      </c>
      <c r="H73">
        <v>872.27</v>
      </c>
      <c r="I73" s="1">
        <v>9791.15</v>
      </c>
      <c r="J73" s="1">
        <v>11486.91</v>
      </c>
      <c r="K73" s="1">
        <v>17206.05</v>
      </c>
    </row>
    <row r="74" spans="1:11" x14ac:dyDescent="0.25">
      <c r="A74" t="s">
        <v>137</v>
      </c>
      <c r="B74" t="s">
        <v>39</v>
      </c>
      <c r="C74" s="9" t="s">
        <v>311</v>
      </c>
      <c r="D74" s="1">
        <v>83087.710000000006</v>
      </c>
      <c r="E74" s="1">
        <v>83087.710000000006</v>
      </c>
      <c r="F74" s="1">
        <v>2384.62</v>
      </c>
      <c r="G74" s="1">
        <v>8127.17</v>
      </c>
      <c r="H74" s="1">
        <v>2525.87</v>
      </c>
      <c r="I74" s="1">
        <v>13160.19</v>
      </c>
      <c r="J74" s="1">
        <v>26197.85</v>
      </c>
      <c r="K74" s="1">
        <v>56889.86</v>
      </c>
    </row>
    <row r="75" spans="1:11" x14ac:dyDescent="0.25">
      <c r="A75" t="s">
        <v>139</v>
      </c>
      <c r="B75" t="s">
        <v>46</v>
      </c>
      <c r="C75" s="9" t="s">
        <v>311</v>
      </c>
      <c r="D75" s="1">
        <v>32200</v>
      </c>
      <c r="E75" s="1">
        <v>32200</v>
      </c>
      <c r="F75">
        <v>924.14</v>
      </c>
      <c r="G75">
        <v>0</v>
      </c>
      <c r="H75">
        <v>978.88</v>
      </c>
      <c r="I75">
        <v>409.09</v>
      </c>
      <c r="J75" s="1">
        <v>2312.11</v>
      </c>
      <c r="K75" s="1">
        <v>29887.89</v>
      </c>
    </row>
    <row r="76" spans="1:11" x14ac:dyDescent="0.25">
      <c r="A76" t="s">
        <v>141</v>
      </c>
      <c r="B76" t="s">
        <v>33</v>
      </c>
      <c r="C76" s="9" t="s">
        <v>311</v>
      </c>
      <c r="D76" s="1">
        <v>35650</v>
      </c>
      <c r="E76" s="1">
        <v>35650</v>
      </c>
      <c r="F76" s="1">
        <v>1023.16</v>
      </c>
      <c r="G76">
        <v>0</v>
      </c>
      <c r="H76" s="1">
        <v>1083.76</v>
      </c>
      <c r="I76">
        <v>409.09</v>
      </c>
      <c r="J76" s="1">
        <v>2516.0100000000002</v>
      </c>
      <c r="K76" s="1">
        <v>33133.99</v>
      </c>
    </row>
    <row r="77" spans="1:11" x14ac:dyDescent="0.25">
      <c r="A77" t="s">
        <v>143</v>
      </c>
      <c r="B77" t="s">
        <v>36</v>
      </c>
      <c r="C77" s="9" t="s">
        <v>311</v>
      </c>
      <c r="D77" s="1">
        <v>61333.94</v>
      </c>
      <c r="E77" s="1">
        <v>61333.94</v>
      </c>
      <c r="F77" s="1">
        <v>1760.28</v>
      </c>
      <c r="G77" s="1">
        <v>3737.7</v>
      </c>
      <c r="H77" s="1">
        <v>1864.55</v>
      </c>
      <c r="I77">
        <v>25</v>
      </c>
      <c r="J77" s="1">
        <v>7387.53</v>
      </c>
      <c r="K77" s="1">
        <v>53946.41</v>
      </c>
    </row>
    <row r="78" spans="1:11" x14ac:dyDescent="0.25">
      <c r="A78" t="s">
        <v>145</v>
      </c>
      <c r="B78" t="s">
        <v>36</v>
      </c>
      <c r="C78" s="9" t="s">
        <v>311</v>
      </c>
      <c r="D78" s="1">
        <v>57787.95</v>
      </c>
      <c r="E78" s="1">
        <v>57787.95</v>
      </c>
      <c r="F78" s="1">
        <v>1658.51</v>
      </c>
      <c r="G78" s="1">
        <v>3070.41</v>
      </c>
      <c r="H78" s="1">
        <v>1756.75</v>
      </c>
      <c r="I78">
        <v>25</v>
      </c>
      <c r="J78" s="1">
        <v>6510.67</v>
      </c>
      <c r="K78" s="1">
        <v>51277.279999999999</v>
      </c>
    </row>
    <row r="79" spans="1:11" x14ac:dyDescent="0.25">
      <c r="A79" t="s">
        <v>147</v>
      </c>
      <c r="B79" t="s">
        <v>33</v>
      </c>
      <c r="C79" s="9" t="s">
        <v>311</v>
      </c>
      <c r="D79" s="1">
        <v>40595.33</v>
      </c>
      <c r="E79" s="1">
        <v>40595.33</v>
      </c>
      <c r="F79" s="1">
        <v>1165.0899999999999</v>
      </c>
      <c r="G79">
        <v>526.66999999999996</v>
      </c>
      <c r="H79" s="1">
        <v>1234.0999999999999</v>
      </c>
      <c r="I79">
        <v>25</v>
      </c>
      <c r="J79" s="1">
        <v>2950.86</v>
      </c>
      <c r="K79" s="1">
        <v>37644.47</v>
      </c>
    </row>
    <row r="80" spans="1:11" x14ac:dyDescent="0.25">
      <c r="A80" t="s">
        <v>149</v>
      </c>
      <c r="B80" t="s">
        <v>33</v>
      </c>
      <c r="C80" s="9" t="s">
        <v>311</v>
      </c>
      <c r="D80" s="1">
        <v>41457.72</v>
      </c>
      <c r="E80" s="1">
        <v>41457.72</v>
      </c>
      <c r="F80" s="1">
        <v>1189.8399999999999</v>
      </c>
      <c r="G80">
        <v>648.39</v>
      </c>
      <c r="H80" s="1">
        <v>1260.31</v>
      </c>
      <c r="I80">
        <v>25</v>
      </c>
      <c r="J80" s="1">
        <v>3123.54</v>
      </c>
      <c r="K80" s="1">
        <v>38334.18</v>
      </c>
    </row>
    <row r="81" spans="1:11" x14ac:dyDescent="0.25">
      <c r="A81" t="s">
        <v>151</v>
      </c>
      <c r="B81" t="s">
        <v>64</v>
      </c>
      <c r="C81" s="9" t="s">
        <v>311</v>
      </c>
      <c r="D81" s="1">
        <v>67677.5</v>
      </c>
      <c r="E81" s="1">
        <v>67677.5</v>
      </c>
      <c r="F81" s="1">
        <v>1942.34</v>
      </c>
      <c r="G81" s="1">
        <v>4931.43</v>
      </c>
      <c r="H81" s="1">
        <v>2057.4</v>
      </c>
      <c r="I81" s="1">
        <v>9908.92</v>
      </c>
      <c r="J81" s="1">
        <v>18840.09</v>
      </c>
      <c r="K81" s="1">
        <v>48837.41</v>
      </c>
    </row>
    <row r="82" spans="1:11" x14ac:dyDescent="0.25">
      <c r="A82" t="s">
        <v>153</v>
      </c>
      <c r="B82" t="s">
        <v>14</v>
      </c>
      <c r="C82" s="9" t="s">
        <v>311</v>
      </c>
      <c r="D82" s="1">
        <v>37950</v>
      </c>
      <c r="E82" s="1">
        <v>37950</v>
      </c>
      <c r="F82" s="1">
        <v>1089.17</v>
      </c>
      <c r="G82">
        <v>153.32</v>
      </c>
      <c r="H82" s="1">
        <v>1153.68</v>
      </c>
      <c r="I82" s="1">
        <v>3866.03</v>
      </c>
      <c r="J82" s="1">
        <v>6262.2</v>
      </c>
      <c r="K82" s="1">
        <v>31687.8</v>
      </c>
    </row>
    <row r="83" spans="1:11" x14ac:dyDescent="0.25">
      <c r="A83" t="s">
        <v>30</v>
      </c>
      <c r="B83">
        <v>44</v>
      </c>
      <c r="D83" s="1">
        <v>2012431.64</v>
      </c>
      <c r="E83" s="1">
        <v>2012431.64</v>
      </c>
      <c r="F83" s="1">
        <v>57756.82</v>
      </c>
      <c r="G83" s="1">
        <v>85081.55</v>
      </c>
      <c r="H83" s="1">
        <v>61177.91</v>
      </c>
      <c r="I83" s="1">
        <v>159200.17000000001</v>
      </c>
      <c r="J83" s="1">
        <v>363216.45</v>
      </c>
      <c r="K83" s="1">
        <v>1649215.19</v>
      </c>
    </row>
    <row r="86" spans="1:11" s="6" customFormat="1" x14ac:dyDescent="0.25">
      <c r="A86" s="6" t="s">
        <v>155</v>
      </c>
      <c r="C86" s="8"/>
    </row>
    <row r="87" spans="1:11" x14ac:dyDescent="0.25">
      <c r="A87" t="s">
        <v>156</v>
      </c>
      <c r="B87" t="s">
        <v>46</v>
      </c>
      <c r="C87" s="9" t="s">
        <v>311</v>
      </c>
      <c r="D87" s="1">
        <v>43067.5</v>
      </c>
      <c r="E87" s="1">
        <v>43067.5</v>
      </c>
      <c r="F87" s="1">
        <v>1236.04</v>
      </c>
      <c r="G87">
        <v>875.58</v>
      </c>
      <c r="H87" s="1">
        <v>1309.25</v>
      </c>
      <c r="I87" s="1">
        <v>7298.63</v>
      </c>
      <c r="J87" s="1">
        <v>10719.5</v>
      </c>
      <c r="K87" s="1">
        <v>32348</v>
      </c>
    </row>
    <row r="88" spans="1:11" x14ac:dyDescent="0.25">
      <c r="A88" t="s">
        <v>158</v>
      </c>
      <c r="B88" t="s">
        <v>64</v>
      </c>
      <c r="C88" s="9" t="s">
        <v>311</v>
      </c>
      <c r="D88" s="1">
        <v>81060.69</v>
      </c>
      <c r="E88" s="1">
        <v>81060.69</v>
      </c>
      <c r="F88" s="1">
        <v>2326.44</v>
      </c>
      <c r="G88" s="1">
        <v>7650.37</v>
      </c>
      <c r="H88" s="1">
        <v>2464.2399999999998</v>
      </c>
      <c r="I88" s="1">
        <v>5705</v>
      </c>
      <c r="J88" s="1">
        <v>18146.05</v>
      </c>
      <c r="K88" s="1">
        <v>62914.64</v>
      </c>
    </row>
    <row r="89" spans="1:11" x14ac:dyDescent="0.25">
      <c r="A89" t="s">
        <v>160</v>
      </c>
      <c r="B89" t="s">
        <v>39</v>
      </c>
      <c r="C89" s="9" t="s">
        <v>311</v>
      </c>
      <c r="D89" s="1">
        <v>63000</v>
      </c>
      <c r="E89" s="1">
        <v>63000</v>
      </c>
      <c r="F89" s="1">
        <v>1808.1</v>
      </c>
      <c r="G89" s="1">
        <v>4051.22</v>
      </c>
      <c r="H89" s="1">
        <v>1915.2</v>
      </c>
      <c r="I89" s="1">
        <v>8795.4699999999993</v>
      </c>
      <c r="J89" s="1">
        <v>16569.990000000002</v>
      </c>
      <c r="K89" s="1">
        <v>46430.01</v>
      </c>
    </row>
    <row r="90" spans="1:11" x14ac:dyDescent="0.25">
      <c r="A90" t="s">
        <v>162</v>
      </c>
      <c r="B90" t="s">
        <v>46</v>
      </c>
      <c r="C90" s="9" t="s">
        <v>311</v>
      </c>
      <c r="D90" s="1">
        <v>43067.5</v>
      </c>
      <c r="E90" s="1">
        <v>43067.5</v>
      </c>
      <c r="F90" s="1">
        <v>1236.04</v>
      </c>
      <c r="G90">
        <v>875.58</v>
      </c>
      <c r="H90" s="1">
        <v>1309.25</v>
      </c>
      <c r="I90" s="1">
        <v>4649.6499999999996</v>
      </c>
      <c r="J90" s="1">
        <v>8070.52</v>
      </c>
      <c r="K90" s="1">
        <v>34996.980000000003</v>
      </c>
    </row>
    <row r="91" spans="1:11" x14ac:dyDescent="0.25">
      <c r="A91" t="s">
        <v>164</v>
      </c>
      <c r="B91" t="s">
        <v>39</v>
      </c>
      <c r="C91" s="9" t="s">
        <v>311</v>
      </c>
      <c r="D91" s="1">
        <v>81213.740000000005</v>
      </c>
      <c r="E91" s="1">
        <v>81213.740000000005</v>
      </c>
      <c r="F91" s="1">
        <v>2330.83</v>
      </c>
      <c r="G91" s="1">
        <v>7686.37</v>
      </c>
      <c r="H91" s="1">
        <v>2468.9</v>
      </c>
      <c r="I91" s="1">
        <v>2612.83</v>
      </c>
      <c r="J91" s="1">
        <v>15098.93</v>
      </c>
      <c r="K91" s="1">
        <v>66114.81</v>
      </c>
    </row>
    <row r="92" spans="1:11" x14ac:dyDescent="0.25">
      <c r="A92" t="s">
        <v>166</v>
      </c>
      <c r="B92" t="s">
        <v>46</v>
      </c>
      <c r="C92" s="9" t="s">
        <v>311</v>
      </c>
      <c r="D92" s="1">
        <v>26455.75</v>
      </c>
      <c r="E92" s="1">
        <v>26455.75</v>
      </c>
      <c r="F92">
        <v>759.28</v>
      </c>
      <c r="G92">
        <v>0</v>
      </c>
      <c r="H92">
        <v>804.25</v>
      </c>
      <c r="I92">
        <v>275</v>
      </c>
      <c r="J92" s="1">
        <v>1838.53</v>
      </c>
      <c r="K92" s="1">
        <v>24617.22</v>
      </c>
    </row>
    <row r="93" spans="1:11" x14ac:dyDescent="0.25">
      <c r="A93" t="s">
        <v>168</v>
      </c>
      <c r="B93" t="s">
        <v>46</v>
      </c>
      <c r="C93" s="9" t="s">
        <v>311</v>
      </c>
      <c r="D93" s="1">
        <v>24150</v>
      </c>
      <c r="E93" s="1">
        <v>24150</v>
      </c>
      <c r="F93">
        <v>693.11</v>
      </c>
      <c r="G93">
        <v>0</v>
      </c>
      <c r="H93">
        <v>734.16</v>
      </c>
      <c r="I93" s="1">
        <v>3919.07</v>
      </c>
      <c r="J93" s="1">
        <v>5346.34</v>
      </c>
      <c r="K93" s="1">
        <v>18803.66</v>
      </c>
    </row>
    <row r="94" spans="1:11" x14ac:dyDescent="0.25">
      <c r="A94" t="s">
        <v>170</v>
      </c>
      <c r="B94" t="s">
        <v>46</v>
      </c>
      <c r="C94" s="9" t="s">
        <v>311</v>
      </c>
      <c r="D94" s="1">
        <v>25300</v>
      </c>
      <c r="E94" s="1">
        <v>25300</v>
      </c>
      <c r="F94">
        <v>726.11</v>
      </c>
      <c r="G94">
        <v>0</v>
      </c>
      <c r="H94">
        <v>769.12</v>
      </c>
      <c r="I94">
        <v>25</v>
      </c>
      <c r="J94" s="1">
        <v>1520.23</v>
      </c>
      <c r="K94" s="1">
        <v>23779.77</v>
      </c>
    </row>
    <row r="95" spans="1:11" x14ac:dyDescent="0.25">
      <c r="A95" t="s">
        <v>172</v>
      </c>
      <c r="B95" t="s">
        <v>173</v>
      </c>
      <c r="C95" s="9" t="s">
        <v>311</v>
      </c>
      <c r="D95" s="1">
        <v>69500</v>
      </c>
      <c r="E95" s="1">
        <v>69500</v>
      </c>
      <c r="F95" s="1">
        <v>1994.65</v>
      </c>
      <c r="G95" s="1">
        <v>5274.39</v>
      </c>
      <c r="H95" s="1">
        <v>2112.8000000000002</v>
      </c>
      <c r="I95" s="1">
        <v>2087.5</v>
      </c>
      <c r="J95" s="1">
        <v>11469.34</v>
      </c>
      <c r="K95" s="1">
        <v>58030.66</v>
      </c>
    </row>
    <row r="96" spans="1:11" x14ac:dyDescent="0.25">
      <c r="A96" t="s">
        <v>175</v>
      </c>
      <c r="B96" t="s">
        <v>64</v>
      </c>
      <c r="C96" s="9" t="s">
        <v>311</v>
      </c>
      <c r="D96" s="1">
        <v>76476.31</v>
      </c>
      <c r="E96" s="1">
        <v>76476.31</v>
      </c>
      <c r="F96" s="1">
        <v>2194.87</v>
      </c>
      <c r="G96" s="1">
        <v>6587.19</v>
      </c>
      <c r="H96" s="1">
        <v>2324.88</v>
      </c>
      <c r="I96" s="1">
        <v>17025</v>
      </c>
      <c r="J96" s="1">
        <v>28131.94</v>
      </c>
      <c r="K96" s="1">
        <v>48344.37</v>
      </c>
    </row>
    <row r="97" spans="1:11" x14ac:dyDescent="0.25">
      <c r="A97" t="s">
        <v>177</v>
      </c>
      <c r="B97" t="s">
        <v>33</v>
      </c>
      <c r="C97" s="9" t="s">
        <v>311</v>
      </c>
      <c r="D97" s="1">
        <v>37663.22</v>
      </c>
      <c r="E97" s="1">
        <v>37663.22</v>
      </c>
      <c r="F97" s="1">
        <v>1080.93</v>
      </c>
      <c r="G97">
        <v>112.85</v>
      </c>
      <c r="H97" s="1">
        <v>1144.96</v>
      </c>
      <c r="I97" s="1">
        <v>9608.89</v>
      </c>
      <c r="J97" s="1">
        <v>11947.63</v>
      </c>
      <c r="K97" s="1">
        <v>25715.59</v>
      </c>
    </row>
    <row r="98" spans="1:11" x14ac:dyDescent="0.25">
      <c r="A98" t="s">
        <v>179</v>
      </c>
      <c r="B98" t="s">
        <v>61</v>
      </c>
      <c r="C98" s="9" t="s">
        <v>311</v>
      </c>
      <c r="D98" s="1">
        <v>15525</v>
      </c>
      <c r="E98" s="1">
        <v>15525</v>
      </c>
      <c r="F98">
        <v>445.57</v>
      </c>
      <c r="G98">
        <v>0</v>
      </c>
      <c r="H98">
        <v>471.96</v>
      </c>
      <c r="I98" s="1">
        <v>6825</v>
      </c>
      <c r="J98" s="1">
        <v>7742.53</v>
      </c>
      <c r="K98" s="1">
        <v>7782.47</v>
      </c>
    </row>
    <row r="99" spans="1:11" x14ac:dyDescent="0.25">
      <c r="A99" t="s">
        <v>181</v>
      </c>
      <c r="B99" t="s">
        <v>46</v>
      </c>
      <c r="C99" s="9" t="s">
        <v>311</v>
      </c>
      <c r="D99" s="1">
        <v>34500</v>
      </c>
      <c r="E99" s="1">
        <v>34500</v>
      </c>
      <c r="F99">
        <v>990.15</v>
      </c>
      <c r="G99">
        <v>0</v>
      </c>
      <c r="H99" s="1">
        <v>1048.8</v>
      </c>
      <c r="I99" s="1">
        <v>8144.24</v>
      </c>
      <c r="J99" s="1">
        <v>10183.19</v>
      </c>
      <c r="K99" s="1">
        <v>24316.81</v>
      </c>
    </row>
    <row r="100" spans="1:11" x14ac:dyDescent="0.25">
      <c r="A100" t="s">
        <v>183</v>
      </c>
      <c r="B100" t="s">
        <v>64</v>
      </c>
      <c r="C100" s="9" t="s">
        <v>311</v>
      </c>
      <c r="D100" s="1">
        <v>73888.33</v>
      </c>
      <c r="E100" s="1">
        <v>73888.33</v>
      </c>
      <c r="F100" s="1">
        <v>2120.6</v>
      </c>
      <c r="G100" s="1">
        <v>6100.18</v>
      </c>
      <c r="H100" s="1">
        <v>2246.21</v>
      </c>
      <c r="I100" s="1">
        <v>1561.35</v>
      </c>
      <c r="J100" s="1">
        <v>12028.34</v>
      </c>
      <c r="K100" s="1">
        <v>61859.99</v>
      </c>
    </row>
    <row r="101" spans="1:11" x14ac:dyDescent="0.25">
      <c r="A101" t="s">
        <v>185</v>
      </c>
      <c r="B101" t="s">
        <v>64</v>
      </c>
      <c r="C101" s="9" t="s">
        <v>311</v>
      </c>
      <c r="D101" s="1">
        <v>81521.34</v>
      </c>
      <c r="E101" s="1">
        <v>81521.34</v>
      </c>
      <c r="F101" s="1">
        <v>2339.66</v>
      </c>
      <c r="G101" s="1">
        <v>7525.54</v>
      </c>
      <c r="H101" s="1">
        <v>2478.25</v>
      </c>
      <c r="I101" s="1">
        <v>18389.53</v>
      </c>
      <c r="J101" s="1">
        <v>30732.98</v>
      </c>
      <c r="K101" s="1">
        <v>50788.36</v>
      </c>
    </row>
    <row r="102" spans="1:11" x14ac:dyDescent="0.25">
      <c r="A102" t="s">
        <v>187</v>
      </c>
      <c r="B102" t="s">
        <v>33</v>
      </c>
      <c r="C102" s="9" t="s">
        <v>311</v>
      </c>
      <c r="D102" s="1">
        <v>55372.5</v>
      </c>
      <c r="E102" s="1">
        <v>55372.5</v>
      </c>
      <c r="F102" s="1">
        <v>1589.19</v>
      </c>
      <c r="G102" s="1">
        <v>2615.87</v>
      </c>
      <c r="H102" s="1">
        <v>1683.32</v>
      </c>
      <c r="I102">
        <v>25</v>
      </c>
      <c r="J102" s="1">
        <v>5913.38</v>
      </c>
      <c r="K102" s="1">
        <v>49459.12</v>
      </c>
    </row>
    <row r="103" spans="1:11" x14ac:dyDescent="0.25">
      <c r="A103" t="s">
        <v>189</v>
      </c>
      <c r="B103" t="s">
        <v>64</v>
      </c>
      <c r="C103" s="9" t="s">
        <v>311</v>
      </c>
      <c r="D103" s="1">
        <v>83982.18</v>
      </c>
      <c r="E103" s="1">
        <v>83982.18</v>
      </c>
      <c r="F103" s="1">
        <v>2410.29</v>
      </c>
      <c r="G103" s="1">
        <v>8104.39</v>
      </c>
      <c r="H103" s="1">
        <v>2553.06</v>
      </c>
      <c r="I103" s="1">
        <v>1953.88</v>
      </c>
      <c r="J103" s="1">
        <v>15021.62</v>
      </c>
      <c r="K103" s="1">
        <v>68960.56</v>
      </c>
    </row>
    <row r="104" spans="1:11" x14ac:dyDescent="0.25">
      <c r="A104" t="s">
        <v>191</v>
      </c>
      <c r="B104" t="s">
        <v>33</v>
      </c>
      <c r="C104" s="9" t="s">
        <v>311</v>
      </c>
      <c r="D104" s="1">
        <v>51750</v>
      </c>
      <c r="E104" s="1">
        <v>51750</v>
      </c>
      <c r="F104" s="1">
        <v>1485.23</v>
      </c>
      <c r="G104" s="1">
        <v>2100.9899999999998</v>
      </c>
      <c r="H104" s="1">
        <v>1573.2</v>
      </c>
      <c r="I104">
        <v>25</v>
      </c>
      <c r="J104" s="1">
        <v>5184.42</v>
      </c>
      <c r="K104" s="1">
        <v>46565.58</v>
      </c>
    </row>
    <row r="105" spans="1:11" x14ac:dyDescent="0.25">
      <c r="A105" t="s">
        <v>193</v>
      </c>
      <c r="B105" t="s">
        <v>33</v>
      </c>
      <c r="C105" s="9" t="s">
        <v>311</v>
      </c>
      <c r="D105" s="1">
        <v>38094.42</v>
      </c>
      <c r="E105" s="1">
        <v>38094.42</v>
      </c>
      <c r="F105" s="1">
        <v>1093.31</v>
      </c>
      <c r="G105">
        <v>173.71</v>
      </c>
      <c r="H105" s="1">
        <v>1158.07</v>
      </c>
      <c r="I105" s="1">
        <v>3644.24</v>
      </c>
      <c r="J105" s="1">
        <v>6069.33</v>
      </c>
      <c r="K105" s="1">
        <v>32025.09</v>
      </c>
    </row>
    <row r="106" spans="1:11" x14ac:dyDescent="0.25">
      <c r="A106" t="s">
        <v>195</v>
      </c>
      <c r="B106" t="s">
        <v>64</v>
      </c>
      <c r="C106" s="9" t="s">
        <v>311</v>
      </c>
      <c r="D106" s="1">
        <v>81829.649999999994</v>
      </c>
      <c r="E106" s="1">
        <v>81829.649999999994</v>
      </c>
      <c r="F106" s="1">
        <v>2348.5100000000002</v>
      </c>
      <c r="G106" s="1">
        <v>7831.25</v>
      </c>
      <c r="H106" s="1">
        <v>2487.62</v>
      </c>
      <c r="I106" s="1">
        <v>3025</v>
      </c>
      <c r="J106" s="1">
        <v>15692.38</v>
      </c>
      <c r="K106" s="1">
        <v>66137.27</v>
      </c>
    </row>
    <row r="107" spans="1:11" x14ac:dyDescent="0.25">
      <c r="A107" t="s">
        <v>197</v>
      </c>
      <c r="B107" t="s">
        <v>33</v>
      </c>
      <c r="C107" s="9" t="s">
        <v>311</v>
      </c>
      <c r="D107" s="1">
        <v>40607.24</v>
      </c>
      <c r="E107" s="1">
        <v>40607.24</v>
      </c>
      <c r="F107" s="1">
        <v>1165.43</v>
      </c>
      <c r="G107">
        <v>528.35</v>
      </c>
      <c r="H107" s="1">
        <v>1234.46</v>
      </c>
      <c r="I107">
        <v>357.04</v>
      </c>
      <c r="J107" s="1">
        <v>3285.28</v>
      </c>
      <c r="K107" s="1">
        <v>37321.96</v>
      </c>
    </row>
    <row r="108" spans="1:11" x14ac:dyDescent="0.25">
      <c r="A108" t="s">
        <v>199</v>
      </c>
      <c r="B108" t="s">
        <v>33</v>
      </c>
      <c r="C108" s="9" t="s">
        <v>311</v>
      </c>
      <c r="D108" s="1">
        <v>42578.82</v>
      </c>
      <c r="E108" s="1">
        <v>42578.82</v>
      </c>
      <c r="F108" s="1">
        <v>1222.01</v>
      </c>
      <c r="G108">
        <v>526.78</v>
      </c>
      <c r="H108" s="1">
        <v>1294.4000000000001</v>
      </c>
      <c r="I108" s="1">
        <v>7862.48</v>
      </c>
      <c r="J108" s="1">
        <v>10905.67</v>
      </c>
      <c r="K108" s="1">
        <v>31673.15</v>
      </c>
    </row>
    <row r="109" spans="1:11" x14ac:dyDescent="0.25">
      <c r="A109" t="s">
        <v>201</v>
      </c>
      <c r="B109" t="s">
        <v>33</v>
      </c>
      <c r="C109" s="9" t="s">
        <v>311</v>
      </c>
      <c r="D109" s="1">
        <v>44605.83</v>
      </c>
      <c r="E109" s="1">
        <v>44605.83</v>
      </c>
      <c r="F109" s="1">
        <v>1280.19</v>
      </c>
      <c r="G109" s="1">
        <v>1092.69</v>
      </c>
      <c r="H109" s="1">
        <v>1356.02</v>
      </c>
      <c r="I109">
        <v>25</v>
      </c>
      <c r="J109" s="1">
        <v>3753.9</v>
      </c>
      <c r="K109" s="1">
        <v>40851.93</v>
      </c>
    </row>
    <row r="110" spans="1:11" x14ac:dyDescent="0.25">
      <c r="A110" t="s">
        <v>203</v>
      </c>
      <c r="B110" t="s">
        <v>33</v>
      </c>
      <c r="C110" s="9" t="s">
        <v>311</v>
      </c>
      <c r="D110" s="1">
        <v>39838.28</v>
      </c>
      <c r="E110" s="1">
        <v>39838.28</v>
      </c>
      <c r="F110" s="1">
        <v>1143.3599999999999</v>
      </c>
      <c r="G110">
        <v>419.83</v>
      </c>
      <c r="H110" s="1">
        <v>1211.08</v>
      </c>
      <c r="I110" s="1">
        <v>20920.79</v>
      </c>
      <c r="J110" s="1">
        <v>23695.06</v>
      </c>
      <c r="K110" s="1">
        <v>16143.22</v>
      </c>
    </row>
    <row r="111" spans="1:11" x14ac:dyDescent="0.25">
      <c r="A111" t="s">
        <v>205</v>
      </c>
      <c r="B111" t="s">
        <v>64</v>
      </c>
      <c r="C111" s="9" t="s">
        <v>311</v>
      </c>
      <c r="D111" s="1">
        <v>79214.31</v>
      </c>
      <c r="E111" s="1">
        <v>79214.31</v>
      </c>
      <c r="F111" s="1">
        <v>2273.4499999999998</v>
      </c>
      <c r="G111" s="1">
        <v>7216.05</v>
      </c>
      <c r="H111" s="1">
        <v>2408.12</v>
      </c>
      <c r="I111">
        <v>409.09</v>
      </c>
      <c r="J111" s="1">
        <v>12306.71</v>
      </c>
      <c r="K111" s="1">
        <v>66907.600000000006</v>
      </c>
    </row>
    <row r="112" spans="1:11" x14ac:dyDescent="0.25">
      <c r="A112" t="s">
        <v>30</v>
      </c>
      <c r="B112">
        <v>25</v>
      </c>
      <c r="D112" s="1">
        <v>1334262.6100000001</v>
      </c>
      <c r="E112" s="1">
        <v>1334262.6100000001</v>
      </c>
      <c r="F112" s="1">
        <v>38293.35</v>
      </c>
      <c r="G112" s="1">
        <v>77349.179999999993</v>
      </c>
      <c r="H112" s="1">
        <v>40561.58</v>
      </c>
      <c r="I112" s="1">
        <v>135169.68</v>
      </c>
      <c r="J112" s="1">
        <v>291373.78999999998</v>
      </c>
      <c r="K112" s="1">
        <v>1042888.82</v>
      </c>
    </row>
    <row r="115" spans="1:11" s="6" customFormat="1" x14ac:dyDescent="0.25">
      <c r="A115" s="6" t="s">
        <v>207</v>
      </c>
      <c r="C115" s="8"/>
    </row>
    <row r="116" spans="1:11" x14ac:dyDescent="0.25">
      <c r="A116" t="s">
        <v>208</v>
      </c>
      <c r="B116" t="s">
        <v>46</v>
      </c>
      <c r="C116" s="9" t="s">
        <v>311</v>
      </c>
      <c r="D116" s="1">
        <v>24610</v>
      </c>
      <c r="E116" s="1">
        <v>24610</v>
      </c>
      <c r="F116">
        <v>706.31</v>
      </c>
      <c r="G116">
        <v>0</v>
      </c>
      <c r="H116">
        <v>748.14</v>
      </c>
      <c r="I116" s="1">
        <v>5143.32</v>
      </c>
      <c r="J116" s="1">
        <v>6597.77</v>
      </c>
      <c r="K116" s="1">
        <v>18012.23</v>
      </c>
    </row>
    <row r="117" spans="1:11" x14ac:dyDescent="0.25">
      <c r="A117" t="s">
        <v>210</v>
      </c>
      <c r="B117" t="s">
        <v>36</v>
      </c>
      <c r="C117" s="9" t="s">
        <v>311</v>
      </c>
      <c r="D117" s="1">
        <v>52708.99</v>
      </c>
      <c r="E117" s="1">
        <v>52708.99</v>
      </c>
      <c r="F117" s="1">
        <v>1512.75</v>
      </c>
      <c r="G117" s="1">
        <v>1956.51</v>
      </c>
      <c r="H117" s="1">
        <v>1602.35</v>
      </c>
      <c r="I117" s="1">
        <v>1890.52</v>
      </c>
      <c r="J117" s="1">
        <v>6962.13</v>
      </c>
      <c r="K117" s="1">
        <v>45746.86</v>
      </c>
    </row>
    <row r="118" spans="1:11" x14ac:dyDescent="0.25">
      <c r="A118" t="s">
        <v>212</v>
      </c>
      <c r="B118" t="s">
        <v>14</v>
      </c>
      <c r="C118" s="9" t="s">
        <v>311</v>
      </c>
      <c r="D118" s="1">
        <v>8280</v>
      </c>
      <c r="E118" s="1">
        <v>8280</v>
      </c>
      <c r="F118">
        <v>237.64</v>
      </c>
      <c r="G118">
        <v>0</v>
      </c>
      <c r="H118">
        <v>251.71</v>
      </c>
      <c r="I118">
        <v>25</v>
      </c>
      <c r="J118">
        <v>514.35</v>
      </c>
      <c r="K118" s="1">
        <v>7765.65</v>
      </c>
    </row>
    <row r="119" spans="1:11" x14ac:dyDescent="0.25">
      <c r="A119" t="s">
        <v>214</v>
      </c>
      <c r="B119" t="s">
        <v>14</v>
      </c>
      <c r="C119" s="9" t="s">
        <v>311</v>
      </c>
      <c r="D119" s="1">
        <v>8280</v>
      </c>
      <c r="E119" s="1">
        <v>8280</v>
      </c>
      <c r="F119">
        <v>237.64</v>
      </c>
      <c r="G119">
        <v>0</v>
      </c>
      <c r="H119">
        <v>251.71</v>
      </c>
      <c r="I119">
        <v>25</v>
      </c>
      <c r="J119">
        <v>514.35</v>
      </c>
      <c r="K119" s="1">
        <v>7765.65</v>
      </c>
    </row>
    <row r="120" spans="1:11" x14ac:dyDescent="0.25">
      <c r="A120" t="s">
        <v>216</v>
      </c>
      <c r="B120" t="s">
        <v>14</v>
      </c>
      <c r="C120" s="9" t="s">
        <v>311</v>
      </c>
      <c r="D120" s="1">
        <v>8280</v>
      </c>
      <c r="E120" s="1">
        <v>8280</v>
      </c>
      <c r="F120">
        <v>237.64</v>
      </c>
      <c r="G120">
        <v>0</v>
      </c>
      <c r="H120">
        <v>251.71</v>
      </c>
      <c r="I120">
        <v>25</v>
      </c>
      <c r="J120">
        <v>514.35</v>
      </c>
      <c r="K120" s="1">
        <v>7765.65</v>
      </c>
    </row>
    <row r="121" spans="1:11" x14ac:dyDescent="0.25">
      <c r="A121" t="s">
        <v>218</v>
      </c>
      <c r="B121" t="s">
        <v>14</v>
      </c>
      <c r="C121" s="9" t="s">
        <v>311</v>
      </c>
      <c r="D121" s="1">
        <v>14260</v>
      </c>
      <c r="E121" s="1">
        <v>14260</v>
      </c>
      <c r="F121">
        <v>409.26</v>
      </c>
      <c r="G121">
        <v>0</v>
      </c>
      <c r="H121">
        <v>433.5</v>
      </c>
      <c r="I121" s="1">
        <v>1025</v>
      </c>
      <c r="J121" s="1">
        <v>1867.76</v>
      </c>
      <c r="K121" s="1">
        <v>12392.24</v>
      </c>
    </row>
    <row r="122" spans="1:11" x14ac:dyDescent="0.25">
      <c r="A122" t="s">
        <v>220</v>
      </c>
      <c r="B122" t="s">
        <v>14</v>
      </c>
      <c r="C122" s="9" t="s">
        <v>311</v>
      </c>
      <c r="D122" s="1">
        <v>8280</v>
      </c>
      <c r="E122" s="1">
        <v>8280</v>
      </c>
      <c r="F122">
        <v>237.64</v>
      </c>
      <c r="G122">
        <v>0</v>
      </c>
      <c r="H122">
        <v>251.71</v>
      </c>
      <c r="I122">
        <v>25</v>
      </c>
      <c r="J122">
        <v>514.35</v>
      </c>
      <c r="K122" s="1">
        <v>7765.65</v>
      </c>
    </row>
    <row r="123" spans="1:11" x14ac:dyDescent="0.25">
      <c r="A123" t="s">
        <v>222</v>
      </c>
      <c r="B123" t="s">
        <v>14</v>
      </c>
      <c r="C123" s="9" t="s">
        <v>311</v>
      </c>
      <c r="D123" s="1">
        <v>8280</v>
      </c>
      <c r="E123" s="1">
        <v>8280</v>
      </c>
      <c r="F123">
        <v>237.64</v>
      </c>
      <c r="G123">
        <v>0</v>
      </c>
      <c r="H123">
        <v>251.71</v>
      </c>
      <c r="I123">
        <v>25</v>
      </c>
      <c r="J123">
        <v>514.35</v>
      </c>
      <c r="K123" s="1">
        <v>7765.65</v>
      </c>
    </row>
    <row r="124" spans="1:11" x14ac:dyDescent="0.25">
      <c r="A124" t="s">
        <v>224</v>
      </c>
      <c r="B124" t="s">
        <v>14</v>
      </c>
      <c r="C124" s="9" t="s">
        <v>311</v>
      </c>
      <c r="D124" s="1">
        <v>14260</v>
      </c>
      <c r="E124" s="1">
        <v>14260</v>
      </c>
      <c r="F124">
        <v>409.26</v>
      </c>
      <c r="G124">
        <v>0</v>
      </c>
      <c r="H124">
        <v>433.5</v>
      </c>
      <c r="I124" s="1">
        <v>3094.2</v>
      </c>
      <c r="J124" s="1">
        <v>3936.96</v>
      </c>
      <c r="K124" s="1">
        <v>10323.040000000001</v>
      </c>
    </row>
    <row r="125" spans="1:11" x14ac:dyDescent="0.25">
      <c r="A125" t="s">
        <v>226</v>
      </c>
      <c r="B125" t="s">
        <v>14</v>
      </c>
      <c r="C125" s="9" t="s">
        <v>311</v>
      </c>
      <c r="D125" s="1">
        <v>14444</v>
      </c>
      <c r="E125" s="1">
        <v>14444</v>
      </c>
      <c r="F125">
        <v>414.54</v>
      </c>
      <c r="G125">
        <v>0</v>
      </c>
      <c r="H125">
        <v>439.1</v>
      </c>
      <c r="I125">
        <v>25</v>
      </c>
      <c r="J125">
        <v>878.64</v>
      </c>
      <c r="K125" s="1">
        <v>13565.36</v>
      </c>
    </row>
    <row r="126" spans="1:11" x14ac:dyDescent="0.25">
      <c r="A126" t="s">
        <v>228</v>
      </c>
      <c r="B126" t="s">
        <v>46</v>
      </c>
      <c r="C126" s="9" t="s">
        <v>311</v>
      </c>
      <c r="D126" s="1">
        <v>25300</v>
      </c>
      <c r="E126" s="1">
        <v>25300</v>
      </c>
      <c r="F126">
        <v>726.11</v>
      </c>
      <c r="G126">
        <v>0</v>
      </c>
      <c r="H126">
        <v>769.12</v>
      </c>
      <c r="I126">
        <v>25</v>
      </c>
      <c r="J126" s="1">
        <v>1520.23</v>
      </c>
      <c r="K126" s="1">
        <v>23779.77</v>
      </c>
    </row>
    <row r="127" spans="1:11" x14ac:dyDescent="0.25">
      <c r="A127" t="s">
        <v>230</v>
      </c>
      <c r="B127" t="s">
        <v>46</v>
      </c>
      <c r="C127" s="9" t="s">
        <v>311</v>
      </c>
      <c r="D127" s="1">
        <v>28175</v>
      </c>
      <c r="E127" s="1">
        <v>28175</v>
      </c>
      <c r="F127">
        <v>808.62</v>
      </c>
      <c r="G127">
        <v>0</v>
      </c>
      <c r="H127">
        <v>856.52</v>
      </c>
      <c r="I127">
        <v>25</v>
      </c>
      <c r="J127" s="1">
        <v>1690.14</v>
      </c>
      <c r="K127" s="1">
        <v>26484.86</v>
      </c>
    </row>
    <row r="128" spans="1:11" x14ac:dyDescent="0.25">
      <c r="A128" t="s">
        <v>232</v>
      </c>
      <c r="B128" t="s">
        <v>36</v>
      </c>
      <c r="C128" s="9" t="s">
        <v>311</v>
      </c>
      <c r="D128" s="1">
        <v>47917.51</v>
      </c>
      <c r="E128" s="1">
        <v>47917.51</v>
      </c>
      <c r="F128" s="1">
        <v>1375.23</v>
      </c>
      <c r="G128" s="1">
        <v>1560.09</v>
      </c>
      <c r="H128" s="1">
        <v>1456.69</v>
      </c>
      <c r="I128" s="1">
        <v>1561.35</v>
      </c>
      <c r="J128" s="1">
        <v>5953.36</v>
      </c>
      <c r="K128" s="1">
        <v>41964.15</v>
      </c>
    </row>
    <row r="129" spans="1:11" x14ac:dyDescent="0.25">
      <c r="A129" t="s">
        <v>234</v>
      </c>
      <c r="B129" t="s">
        <v>14</v>
      </c>
      <c r="C129" s="9" t="s">
        <v>311</v>
      </c>
      <c r="D129" s="1">
        <v>17000</v>
      </c>
      <c r="E129" s="1">
        <v>17000</v>
      </c>
      <c r="F129">
        <v>487.9</v>
      </c>
      <c r="G129">
        <v>0</v>
      </c>
      <c r="H129">
        <v>516.79999999999995</v>
      </c>
      <c r="I129" s="1">
        <v>5025</v>
      </c>
      <c r="J129" s="1">
        <v>6029.7</v>
      </c>
      <c r="K129" s="1">
        <v>10970.3</v>
      </c>
    </row>
    <row r="130" spans="1:11" x14ac:dyDescent="0.25">
      <c r="A130" t="s">
        <v>30</v>
      </c>
      <c r="B130">
        <v>14</v>
      </c>
      <c r="D130" s="1">
        <v>280075.5</v>
      </c>
      <c r="E130" s="1">
        <v>280075.5</v>
      </c>
      <c r="F130" s="1">
        <v>8038.18</v>
      </c>
      <c r="G130" s="1">
        <v>3516.6</v>
      </c>
      <c r="H130" s="1">
        <v>8514.27</v>
      </c>
      <c r="I130" s="1">
        <v>17939.39</v>
      </c>
      <c r="J130" s="1">
        <v>38008.44</v>
      </c>
      <c r="K130" s="1">
        <v>242067.06</v>
      </c>
    </row>
    <row r="133" spans="1:11" s="6" customFormat="1" x14ac:dyDescent="0.25">
      <c r="A133" s="6" t="s">
        <v>236</v>
      </c>
      <c r="C133" s="8"/>
    </row>
    <row r="134" spans="1:11" x14ac:dyDescent="0.25">
      <c r="A134" t="s">
        <v>237</v>
      </c>
      <c r="B134" t="s">
        <v>14</v>
      </c>
      <c r="C134" s="9" t="s">
        <v>311</v>
      </c>
      <c r="D134" s="1">
        <v>9844</v>
      </c>
      <c r="E134" s="1">
        <v>9844</v>
      </c>
      <c r="F134">
        <v>282.52</v>
      </c>
      <c r="G134">
        <v>0</v>
      </c>
      <c r="H134">
        <v>299.26</v>
      </c>
      <c r="I134" s="1">
        <v>4455.59</v>
      </c>
      <c r="J134" s="1">
        <v>5037.37</v>
      </c>
      <c r="K134" s="1">
        <v>4806.63</v>
      </c>
    </row>
    <row r="135" spans="1:11" x14ac:dyDescent="0.25">
      <c r="A135" t="s">
        <v>239</v>
      </c>
      <c r="B135" t="s">
        <v>36</v>
      </c>
      <c r="C135" s="9" t="s">
        <v>311</v>
      </c>
      <c r="D135" s="1">
        <v>25000</v>
      </c>
      <c r="E135" s="1">
        <v>25000</v>
      </c>
      <c r="F135">
        <v>717.5</v>
      </c>
      <c r="G135">
        <v>0</v>
      </c>
      <c r="H135">
        <v>760</v>
      </c>
      <c r="I135">
        <v>793.18</v>
      </c>
      <c r="J135" s="1">
        <v>2270.6799999999998</v>
      </c>
      <c r="K135" s="1">
        <v>22729.32</v>
      </c>
    </row>
    <row r="136" spans="1:11" x14ac:dyDescent="0.25">
      <c r="A136" t="s">
        <v>30</v>
      </c>
      <c r="B136">
        <v>2</v>
      </c>
      <c r="D136" s="1">
        <v>34844</v>
      </c>
      <c r="E136" s="1">
        <v>34844</v>
      </c>
      <c r="F136" s="1">
        <v>1000.02</v>
      </c>
      <c r="G136">
        <v>0</v>
      </c>
      <c r="H136" s="1">
        <v>1059.26</v>
      </c>
      <c r="I136" s="1">
        <v>5248.77</v>
      </c>
      <c r="J136" s="1">
        <v>7308.05</v>
      </c>
      <c r="K136" s="1">
        <v>27535.95</v>
      </c>
    </row>
    <row r="138" spans="1:11" x14ac:dyDescent="0.25">
      <c r="A138" t="s">
        <v>241</v>
      </c>
      <c r="B138">
        <v>107</v>
      </c>
      <c r="D138" s="1">
        <v>4432118.45</v>
      </c>
      <c r="E138" s="1">
        <v>4432118.45</v>
      </c>
      <c r="F138" s="1">
        <v>127201.86</v>
      </c>
      <c r="G138" s="1">
        <v>197100.7</v>
      </c>
      <c r="H138" s="1">
        <v>134736.34</v>
      </c>
      <c r="I138" s="1">
        <v>351908.58</v>
      </c>
      <c r="J138" s="1">
        <v>810947.48</v>
      </c>
      <c r="K138" s="1">
        <v>3621170.97</v>
      </c>
    </row>
    <row r="167" spans="3:9" x14ac:dyDescent="0.25">
      <c r="C167" s="10"/>
      <c r="D167" s="1"/>
      <c r="E167" s="1"/>
      <c r="F167" s="1"/>
      <c r="G167" s="1"/>
      <c r="H167" s="1"/>
      <c r="I167" s="1"/>
    </row>
  </sheetData>
  <mergeCells count="3">
    <mergeCell ref="A2:I2"/>
    <mergeCell ref="A3:I3"/>
    <mergeCell ref="A4:I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N218"/>
  <sheetViews>
    <sheetView workbookViewId="0">
      <selection activeCell="A141" sqref="A141:A142"/>
    </sheetView>
  </sheetViews>
  <sheetFormatPr baseColWidth="10" defaultRowHeight="15" x14ac:dyDescent="0.25"/>
  <cols>
    <col min="1" max="1" width="57.5703125" customWidth="1"/>
    <col min="5" max="5" width="20.7109375" style="2" customWidth="1"/>
    <col min="6" max="6" width="13.140625" style="2" bestFit="1" customWidth="1"/>
    <col min="7" max="7" width="11.5703125" style="2" bestFit="1" customWidth="1"/>
  </cols>
  <sheetData>
    <row r="2" spans="1:7" hidden="1" x14ac:dyDescent="0.25"/>
    <row r="3" spans="1:7" hidden="1" x14ac:dyDescent="0.25">
      <c r="A3" t="s">
        <v>0</v>
      </c>
      <c r="B3" t="s">
        <v>1</v>
      </c>
      <c r="C3" t="s">
        <v>2</v>
      </c>
      <c r="D3" t="s">
        <v>3</v>
      </c>
      <c r="E3" s="2" t="s">
        <v>300</v>
      </c>
      <c r="F3" s="2" t="s">
        <v>301</v>
      </c>
      <c r="G3" s="2" t="s">
        <v>302</v>
      </c>
    </row>
    <row r="4" spans="1:7" hidden="1" x14ac:dyDescent="0.25">
      <c r="E4"/>
      <c r="F4"/>
      <c r="G4"/>
    </row>
    <row r="5" spans="1:7" hidden="1" x14ac:dyDescent="0.25">
      <c r="A5" t="s">
        <v>12</v>
      </c>
      <c r="E5"/>
      <c r="F5"/>
      <c r="G5"/>
    </row>
    <row r="6" spans="1:7" hidden="1" x14ac:dyDescent="0.25">
      <c r="A6" t="s">
        <v>13</v>
      </c>
      <c r="B6" t="s">
        <v>14</v>
      </c>
      <c r="C6" t="s">
        <v>15</v>
      </c>
      <c r="D6">
        <v>1226</v>
      </c>
      <c r="E6" s="2">
        <v>8280</v>
      </c>
      <c r="F6" s="2">
        <f>VLOOKUP(A6,'[1]DOC FIJOS AGOSTO 2017'!$A$6:$E$294,5,0)</f>
        <v>8280</v>
      </c>
      <c r="G6" s="2">
        <f>E6-F6</f>
        <v>0</v>
      </c>
    </row>
    <row r="7" spans="1:7" hidden="1" x14ac:dyDescent="0.25">
      <c r="A7" t="s">
        <v>16</v>
      </c>
      <c r="B7" t="s">
        <v>14</v>
      </c>
      <c r="C7" t="s">
        <v>17</v>
      </c>
      <c r="D7">
        <v>1242</v>
      </c>
      <c r="E7" s="2">
        <v>8280</v>
      </c>
      <c r="F7" s="2">
        <f>VLOOKUP(A7,'[1]DOC FIJOS AGOSTO 2017'!$A$6:$E$294,5,0)</f>
        <v>8280</v>
      </c>
      <c r="G7" s="2">
        <f t="shared" ref="G7:G13" si="0">E7-F7</f>
        <v>0</v>
      </c>
    </row>
    <row r="8" spans="1:7" hidden="1" x14ac:dyDescent="0.25">
      <c r="A8" t="s">
        <v>18</v>
      </c>
      <c r="B8" t="s">
        <v>14</v>
      </c>
      <c r="C8" t="s">
        <v>19</v>
      </c>
      <c r="D8">
        <v>1250</v>
      </c>
      <c r="E8" s="2">
        <v>14260</v>
      </c>
      <c r="F8" s="2">
        <f>VLOOKUP(A8,'[1]DOC FIJOS AGOSTO 2017'!$A$6:$E$294,5,0)</f>
        <v>14260</v>
      </c>
      <c r="G8" s="2">
        <f t="shared" si="0"/>
        <v>0</v>
      </c>
    </row>
    <row r="9" spans="1:7" hidden="1" x14ac:dyDescent="0.25">
      <c r="A9" t="s">
        <v>20</v>
      </c>
      <c r="B9" t="s">
        <v>14</v>
      </c>
      <c r="C9" t="s">
        <v>21</v>
      </c>
      <c r="D9">
        <v>1254</v>
      </c>
      <c r="E9" s="2">
        <v>8280</v>
      </c>
      <c r="F9" s="2">
        <f>VLOOKUP(A9,'[1]DOC FIJOS AGOSTO 2017'!$A$6:$E$294,5,0)</f>
        <v>8280</v>
      </c>
      <c r="G9" s="2">
        <f t="shared" si="0"/>
        <v>0</v>
      </c>
    </row>
    <row r="10" spans="1:7" hidden="1" x14ac:dyDescent="0.25">
      <c r="A10" t="s">
        <v>22</v>
      </c>
      <c r="B10" t="s">
        <v>14</v>
      </c>
      <c r="C10" t="s">
        <v>23</v>
      </c>
      <c r="D10">
        <v>1256</v>
      </c>
      <c r="E10" s="2">
        <v>14260</v>
      </c>
      <c r="F10" s="2">
        <f>VLOOKUP(A10,'[1]DOC FIJOS AGOSTO 2017'!$A$6:$E$294,5,0)</f>
        <v>14260</v>
      </c>
      <c r="G10" s="2">
        <f t="shared" si="0"/>
        <v>0</v>
      </c>
    </row>
    <row r="11" spans="1:7" hidden="1" x14ac:dyDescent="0.25">
      <c r="A11" t="s">
        <v>24</v>
      </c>
      <c r="B11" t="s">
        <v>14</v>
      </c>
      <c r="C11" t="s">
        <v>25</v>
      </c>
      <c r="D11">
        <v>1258</v>
      </c>
      <c r="E11" s="2">
        <v>8280</v>
      </c>
      <c r="F11" s="2">
        <f>VLOOKUP(A11,'[1]DOC FIJOS AGOSTO 2017'!$A$6:$E$294,5,0)</f>
        <v>8280</v>
      </c>
      <c r="G11" s="2">
        <f t="shared" si="0"/>
        <v>0</v>
      </c>
    </row>
    <row r="12" spans="1:7" hidden="1" x14ac:dyDescent="0.25">
      <c r="A12" t="s">
        <v>26</v>
      </c>
      <c r="B12" t="s">
        <v>14</v>
      </c>
      <c r="C12" t="s">
        <v>27</v>
      </c>
      <c r="D12">
        <v>1259</v>
      </c>
      <c r="E12" s="2">
        <v>14260</v>
      </c>
      <c r="F12" s="2">
        <f>VLOOKUP(A12,'[1]DOC FIJOS AGOSTO 2017'!$A$6:$E$294,5,0)</f>
        <v>14260</v>
      </c>
      <c r="G12" s="2">
        <f t="shared" si="0"/>
        <v>0</v>
      </c>
    </row>
    <row r="13" spans="1:7" hidden="1" x14ac:dyDescent="0.25">
      <c r="A13" t="s">
        <v>28</v>
      </c>
      <c r="B13" t="s">
        <v>14</v>
      </c>
      <c r="C13" t="s">
        <v>29</v>
      </c>
      <c r="D13">
        <v>1260</v>
      </c>
      <c r="E13" s="2">
        <v>14260</v>
      </c>
      <c r="F13" s="2">
        <f>VLOOKUP(A13,'[1]DOC FIJOS AGOSTO 2017'!$A$6:$E$294,5,0)</f>
        <v>14260</v>
      </c>
      <c r="G13" s="2">
        <f t="shared" si="0"/>
        <v>0</v>
      </c>
    </row>
    <row r="14" spans="1:7" hidden="1" x14ac:dyDescent="0.25">
      <c r="A14" t="s">
        <v>30</v>
      </c>
      <c r="B14">
        <v>8</v>
      </c>
      <c r="E14" s="1">
        <v>90160</v>
      </c>
      <c r="F14"/>
      <c r="G14"/>
    </row>
    <row r="15" spans="1:7" hidden="1" x14ac:dyDescent="0.25">
      <c r="E15"/>
      <c r="F15"/>
      <c r="G15"/>
    </row>
    <row r="16" spans="1:7" hidden="1" x14ac:dyDescent="0.25">
      <c r="E16"/>
      <c r="F16"/>
      <c r="G16"/>
    </row>
    <row r="17" spans="1:7" hidden="1" x14ac:dyDescent="0.25">
      <c r="A17" t="s">
        <v>31</v>
      </c>
      <c r="E17"/>
      <c r="F17"/>
      <c r="G17"/>
    </row>
    <row r="18" spans="1:7" hidden="1" x14ac:dyDescent="0.25">
      <c r="A18" t="s">
        <v>32</v>
      </c>
      <c r="B18" t="s">
        <v>33</v>
      </c>
      <c r="C18" t="s">
        <v>34</v>
      </c>
      <c r="D18">
        <v>1093</v>
      </c>
      <c r="E18" s="2">
        <v>40250.379999999997</v>
      </c>
      <c r="F18" s="2">
        <f>VLOOKUP(A18,'[1]DOC FIJOS AGOSTO 2017'!$A$6:$E$294,5,0)</f>
        <v>40250.379999999997</v>
      </c>
      <c r="G18" s="2">
        <f t="shared" ref="G18:G31" si="1">E18-F18</f>
        <v>0</v>
      </c>
    </row>
    <row r="19" spans="1:7" hidden="1" x14ac:dyDescent="0.25">
      <c r="A19" t="s">
        <v>35</v>
      </c>
      <c r="B19" t="s">
        <v>36</v>
      </c>
      <c r="C19" t="s">
        <v>37</v>
      </c>
      <c r="D19">
        <v>320013</v>
      </c>
      <c r="E19" s="2">
        <v>73830</v>
      </c>
      <c r="F19" s="2">
        <f>VLOOKUP(A19,'[1]DOC FIJOS AGOSTO 2017'!$A$6:$E$294,5,0)</f>
        <v>73830</v>
      </c>
      <c r="G19" s="2">
        <f t="shared" si="1"/>
        <v>0</v>
      </c>
    </row>
    <row r="20" spans="1:7" hidden="1" x14ac:dyDescent="0.25">
      <c r="A20" t="s">
        <v>38</v>
      </c>
      <c r="B20" t="s">
        <v>39</v>
      </c>
      <c r="C20" t="s">
        <v>40</v>
      </c>
      <c r="D20">
        <v>320015</v>
      </c>
      <c r="E20" s="2">
        <v>77160.42</v>
      </c>
      <c r="F20" s="2">
        <f>VLOOKUP(A20,'[1]DOC FIJOS AGOSTO 2017'!$A$6:$E$294,5,0)</f>
        <v>77160.42</v>
      </c>
      <c r="G20" s="2">
        <f t="shared" si="1"/>
        <v>0</v>
      </c>
    </row>
    <row r="21" spans="1:7" hidden="1" x14ac:dyDescent="0.25">
      <c r="A21" t="s">
        <v>41</v>
      </c>
      <c r="B21" t="s">
        <v>14</v>
      </c>
      <c r="C21" t="s">
        <v>42</v>
      </c>
      <c r="D21">
        <v>320016</v>
      </c>
      <c r="E21" s="2">
        <v>37837.879999999997</v>
      </c>
      <c r="F21" s="2">
        <f>VLOOKUP(A21,'[1]DOC FIJOS AGOSTO 2017'!$A$6:$E$294,5,0)</f>
        <v>37837.879999999997</v>
      </c>
      <c r="G21" s="2">
        <f t="shared" si="1"/>
        <v>0</v>
      </c>
    </row>
    <row r="22" spans="1:7" hidden="1" x14ac:dyDescent="0.25">
      <c r="A22" t="s">
        <v>43</v>
      </c>
      <c r="B22" t="s">
        <v>33</v>
      </c>
      <c r="C22" t="s">
        <v>44</v>
      </c>
      <c r="D22">
        <v>320017</v>
      </c>
      <c r="E22" s="2">
        <v>38580.21</v>
      </c>
      <c r="F22" s="2">
        <f>VLOOKUP(A22,'[1]DOC FIJOS AGOSTO 2017'!$A$6:$E$294,5,0)</f>
        <v>38580.21</v>
      </c>
      <c r="G22" s="2">
        <f t="shared" si="1"/>
        <v>0</v>
      </c>
    </row>
    <row r="23" spans="1:7" hidden="1" x14ac:dyDescent="0.25">
      <c r="A23" t="s">
        <v>45</v>
      </c>
      <c r="B23" t="s">
        <v>46</v>
      </c>
      <c r="C23" t="s">
        <v>47</v>
      </c>
      <c r="D23">
        <v>320019</v>
      </c>
      <c r="E23" s="2">
        <v>40250</v>
      </c>
      <c r="F23" s="2">
        <f>VLOOKUP(A23,'[1]DOC FIJOS AGOSTO 2017'!$A$6:$E$294,5,0)</f>
        <v>40250</v>
      </c>
      <c r="G23" s="2">
        <f t="shared" si="1"/>
        <v>0</v>
      </c>
    </row>
    <row r="24" spans="1:7" hidden="1" x14ac:dyDescent="0.25">
      <c r="A24" t="s">
        <v>48</v>
      </c>
      <c r="B24" t="s">
        <v>33</v>
      </c>
      <c r="C24" t="s">
        <v>49</v>
      </c>
      <c r="D24">
        <v>320020</v>
      </c>
      <c r="E24" s="2">
        <v>43124.41</v>
      </c>
      <c r="F24" s="2">
        <f>VLOOKUP(A24,'[1]DOC FIJOS AGOSTO 2017'!$A$6:$E$294,5,0)</f>
        <v>43124.41</v>
      </c>
      <c r="G24" s="2">
        <f t="shared" si="1"/>
        <v>0</v>
      </c>
    </row>
    <row r="25" spans="1:7" hidden="1" x14ac:dyDescent="0.25">
      <c r="A25" t="s">
        <v>50</v>
      </c>
      <c r="B25" t="s">
        <v>36</v>
      </c>
      <c r="C25" t="s">
        <v>51</v>
      </c>
      <c r="D25">
        <v>320021</v>
      </c>
      <c r="E25" s="2">
        <v>73830</v>
      </c>
      <c r="F25" s="2">
        <f>VLOOKUP(A25,'[1]DOC FIJOS AGOSTO 2017'!$A$6:$E$294,5,0)</f>
        <v>73830</v>
      </c>
      <c r="G25" s="2">
        <f t="shared" si="1"/>
        <v>0</v>
      </c>
    </row>
    <row r="26" spans="1:7" hidden="1" x14ac:dyDescent="0.25">
      <c r="A26" t="s">
        <v>52</v>
      </c>
      <c r="B26" t="s">
        <v>33</v>
      </c>
      <c r="C26" t="s">
        <v>53</v>
      </c>
      <c r="D26">
        <v>320022</v>
      </c>
      <c r="E26" s="2">
        <v>31019.33</v>
      </c>
      <c r="F26" s="2">
        <f>VLOOKUP(A26,'[1]DOC FIJOS AGOSTO 2017'!$A$6:$E$294,5,0)</f>
        <v>31019.33</v>
      </c>
      <c r="G26" s="2">
        <f t="shared" si="1"/>
        <v>0</v>
      </c>
    </row>
    <row r="27" spans="1:7" hidden="1" x14ac:dyDescent="0.25">
      <c r="A27" t="s">
        <v>54</v>
      </c>
      <c r="B27" t="s">
        <v>33</v>
      </c>
      <c r="C27" t="s">
        <v>55</v>
      </c>
      <c r="D27">
        <v>320023</v>
      </c>
      <c r="E27" s="2">
        <v>39837.440000000002</v>
      </c>
      <c r="F27" s="2">
        <f>VLOOKUP(A27,'[1]DOC FIJOS AGOSTO 2017'!$A$6:$E$294,5,0)</f>
        <v>39837.440000000002</v>
      </c>
      <c r="G27" s="2">
        <f t="shared" si="1"/>
        <v>0</v>
      </c>
    </row>
    <row r="28" spans="1:7" hidden="1" x14ac:dyDescent="0.25">
      <c r="A28" t="s">
        <v>56</v>
      </c>
      <c r="B28" t="s">
        <v>33</v>
      </c>
      <c r="C28" t="s">
        <v>57</v>
      </c>
      <c r="D28">
        <v>320024</v>
      </c>
      <c r="E28" s="2">
        <v>42529.63</v>
      </c>
      <c r="F28" s="2">
        <f>VLOOKUP(A28,'[1]DOC FIJOS AGOSTO 2017'!$A$6:$E$294,5,0)</f>
        <v>42529.63</v>
      </c>
      <c r="G28" s="2">
        <f t="shared" si="1"/>
        <v>0</v>
      </c>
    </row>
    <row r="29" spans="1:7" hidden="1" x14ac:dyDescent="0.25">
      <c r="A29" t="s">
        <v>58</v>
      </c>
      <c r="B29" t="s">
        <v>14</v>
      </c>
      <c r="C29" t="s">
        <v>59</v>
      </c>
      <c r="D29">
        <v>320025</v>
      </c>
      <c r="E29" s="2">
        <v>23000</v>
      </c>
      <c r="F29" s="2">
        <f>VLOOKUP(A29,'[1]DOC FIJOS AGOSTO 2017'!$A$6:$E$294,5,0)</f>
        <v>23000</v>
      </c>
      <c r="G29" s="2">
        <f t="shared" si="1"/>
        <v>0</v>
      </c>
    </row>
    <row r="30" spans="1:7" hidden="1" x14ac:dyDescent="0.25">
      <c r="A30" t="s">
        <v>60</v>
      </c>
      <c r="B30" t="s">
        <v>61</v>
      </c>
      <c r="C30" t="s">
        <v>62</v>
      </c>
      <c r="D30">
        <v>320034</v>
      </c>
      <c r="E30" s="2">
        <v>29095</v>
      </c>
      <c r="F30" s="2">
        <f>VLOOKUP(A30,'[1]DOC FIJOS AGOSTO 2017'!$A$6:$E$294,5,0)</f>
        <v>29095</v>
      </c>
      <c r="G30" s="2">
        <f t="shared" si="1"/>
        <v>0</v>
      </c>
    </row>
    <row r="31" spans="1:7" hidden="1" x14ac:dyDescent="0.25">
      <c r="A31" t="s">
        <v>63</v>
      </c>
      <c r="B31" t="s">
        <v>64</v>
      </c>
      <c r="C31" t="s">
        <v>65</v>
      </c>
      <c r="D31">
        <v>320040</v>
      </c>
      <c r="E31" s="2">
        <v>90000</v>
      </c>
      <c r="F31" s="2">
        <f>VLOOKUP(A31,'[1]DOC FIJOS AGOSTO 2017'!$A$6:$E$294,5,0)</f>
        <v>90000</v>
      </c>
      <c r="G31" s="2">
        <f t="shared" si="1"/>
        <v>0</v>
      </c>
    </row>
    <row r="32" spans="1:7" hidden="1" x14ac:dyDescent="0.25">
      <c r="A32" t="s">
        <v>30</v>
      </c>
      <c r="B32">
        <v>14</v>
      </c>
      <c r="E32" s="1">
        <v>680344.7</v>
      </c>
      <c r="F32"/>
      <c r="G32"/>
    </row>
    <row r="33" spans="1:7" hidden="1" x14ac:dyDescent="0.25">
      <c r="E33"/>
      <c r="F33"/>
      <c r="G33"/>
    </row>
    <row r="34" spans="1:7" hidden="1" x14ac:dyDescent="0.25">
      <c r="E34"/>
      <c r="F34"/>
      <c r="G34"/>
    </row>
    <row r="35" spans="1:7" hidden="1" x14ac:dyDescent="0.25">
      <c r="A35" t="s">
        <v>66</v>
      </c>
      <c r="E35"/>
      <c r="F35"/>
      <c r="G35"/>
    </row>
    <row r="36" spans="1:7" hidden="1" x14ac:dyDescent="0.25">
      <c r="A36" t="s">
        <v>67</v>
      </c>
      <c r="B36" t="s">
        <v>46</v>
      </c>
      <c r="C36" t="s">
        <v>68</v>
      </c>
      <c r="D36">
        <v>153</v>
      </c>
      <c r="E36" s="2">
        <v>50121.96</v>
      </c>
      <c r="F36" s="2">
        <f>VLOOKUP(A36,'[1]DOC FIJOS AGOSTO 2017'!$A$6:$E$294,5,0)</f>
        <v>50121.96</v>
      </c>
      <c r="G36" s="2">
        <f t="shared" ref="G36:G79" si="2">E36-F36</f>
        <v>0</v>
      </c>
    </row>
    <row r="37" spans="1:7" hidden="1" x14ac:dyDescent="0.25">
      <c r="A37" t="s">
        <v>69</v>
      </c>
      <c r="B37" t="s">
        <v>61</v>
      </c>
      <c r="C37" t="s">
        <v>70</v>
      </c>
      <c r="D37">
        <v>382</v>
      </c>
      <c r="E37" s="2">
        <v>29708.720000000001</v>
      </c>
      <c r="F37" s="2">
        <f>VLOOKUP(A37,'[1]DOC FIJOS AGOSTO 2017'!$A$6:$E$294,5,0)</f>
        <v>29708.720000000001</v>
      </c>
      <c r="G37" s="2">
        <f t="shared" si="2"/>
        <v>0</v>
      </c>
    </row>
    <row r="38" spans="1:7" hidden="1" x14ac:dyDescent="0.25">
      <c r="A38" t="s">
        <v>71</v>
      </c>
      <c r="B38" t="s">
        <v>46</v>
      </c>
      <c r="C38" t="s">
        <v>72</v>
      </c>
      <c r="D38">
        <v>387</v>
      </c>
      <c r="E38" s="2">
        <v>55372.5</v>
      </c>
      <c r="F38" s="2">
        <f>VLOOKUP(A38,'[1]DOC FIJOS AGOSTO 2017'!$A$6:$E$294,5,0)</f>
        <v>55372.5</v>
      </c>
      <c r="G38" s="2">
        <f t="shared" si="2"/>
        <v>0</v>
      </c>
    </row>
    <row r="39" spans="1:7" hidden="1" x14ac:dyDescent="0.25">
      <c r="A39" t="s">
        <v>73</v>
      </c>
      <c r="B39" t="s">
        <v>36</v>
      </c>
      <c r="C39" t="s">
        <v>74</v>
      </c>
      <c r="D39">
        <v>425</v>
      </c>
      <c r="E39" s="2">
        <v>65114.31</v>
      </c>
      <c r="F39" s="2">
        <f>VLOOKUP(A39,'[1]DOC FIJOS AGOSTO 2017'!$A$6:$E$294,5,0)</f>
        <v>65114.31</v>
      </c>
      <c r="G39" s="2">
        <f t="shared" si="2"/>
        <v>0</v>
      </c>
    </row>
    <row r="40" spans="1:7" hidden="1" x14ac:dyDescent="0.25">
      <c r="A40" t="s">
        <v>75</v>
      </c>
      <c r="B40" t="s">
        <v>46</v>
      </c>
      <c r="C40" t="s">
        <v>76</v>
      </c>
      <c r="D40">
        <v>430</v>
      </c>
      <c r="E40" s="2">
        <v>43067.5</v>
      </c>
      <c r="F40" s="2">
        <f>VLOOKUP(A40,'[1]DOC FIJOS AGOSTO 2017'!$A$6:$E$294,5,0)</f>
        <v>43067.5</v>
      </c>
      <c r="G40" s="2">
        <f t="shared" si="2"/>
        <v>0</v>
      </c>
    </row>
    <row r="41" spans="1:7" hidden="1" x14ac:dyDescent="0.25">
      <c r="A41" t="s">
        <v>77</v>
      </c>
      <c r="B41" t="s">
        <v>33</v>
      </c>
      <c r="C41" t="s">
        <v>78</v>
      </c>
      <c r="D41">
        <v>610</v>
      </c>
      <c r="E41" s="2">
        <v>43990.78</v>
      </c>
      <c r="F41" s="2">
        <f>VLOOKUP(A41,'[1]DOC FIJOS AGOSTO 2017'!$A$6:$E$294,5,0)</f>
        <v>43990.78</v>
      </c>
      <c r="G41" s="2">
        <f t="shared" si="2"/>
        <v>0</v>
      </c>
    </row>
    <row r="42" spans="1:7" hidden="1" x14ac:dyDescent="0.25">
      <c r="A42" t="s">
        <v>79</v>
      </c>
      <c r="B42" t="s">
        <v>39</v>
      </c>
      <c r="C42" t="s">
        <v>80</v>
      </c>
      <c r="D42">
        <v>638</v>
      </c>
      <c r="E42" s="2">
        <v>69500</v>
      </c>
      <c r="F42" s="2">
        <f>VLOOKUP(A42,'[1]DOC FIJOS AGOSTO 2017'!$A$6:$E$294,5,0)</f>
        <v>69500</v>
      </c>
      <c r="G42" s="2">
        <f t="shared" si="2"/>
        <v>0</v>
      </c>
    </row>
    <row r="43" spans="1:7" hidden="1" x14ac:dyDescent="0.25">
      <c r="A43" t="s">
        <v>81</v>
      </c>
      <c r="B43" t="s">
        <v>46</v>
      </c>
      <c r="C43" t="s">
        <v>82</v>
      </c>
      <c r="D43">
        <v>652</v>
      </c>
      <c r="E43" s="2">
        <v>43067.5</v>
      </c>
      <c r="F43" s="2">
        <f>VLOOKUP(A43,'[1]DOC FIJOS AGOSTO 2017'!$A$6:$E$294,5,0)</f>
        <v>43067.5</v>
      </c>
      <c r="G43" s="2">
        <f t="shared" si="2"/>
        <v>0</v>
      </c>
    </row>
    <row r="44" spans="1:7" hidden="1" x14ac:dyDescent="0.25">
      <c r="A44" t="s">
        <v>83</v>
      </c>
      <c r="B44" t="s">
        <v>36</v>
      </c>
      <c r="C44" t="s">
        <v>84</v>
      </c>
      <c r="D44">
        <v>653</v>
      </c>
      <c r="E44" s="2">
        <v>70753.75</v>
      </c>
      <c r="F44" s="2">
        <f>VLOOKUP(A44,'[1]DOC FIJOS AGOSTO 2017'!$A$6:$E$294,5,0)</f>
        <v>70753.75</v>
      </c>
      <c r="G44" s="2">
        <f t="shared" si="2"/>
        <v>0</v>
      </c>
    </row>
    <row r="45" spans="1:7" hidden="1" x14ac:dyDescent="0.25">
      <c r="A45" t="s">
        <v>85</v>
      </c>
      <c r="B45" t="s">
        <v>14</v>
      </c>
      <c r="C45" t="s">
        <v>86</v>
      </c>
      <c r="D45">
        <v>654</v>
      </c>
      <c r="E45" s="2">
        <v>24610</v>
      </c>
      <c r="F45" s="2">
        <f>VLOOKUP(A45,'[1]DOC FIJOS AGOSTO 2017'!$A$6:$E$294,5,0)</f>
        <v>24610</v>
      </c>
      <c r="G45" s="2">
        <f t="shared" si="2"/>
        <v>0</v>
      </c>
    </row>
    <row r="46" spans="1:7" hidden="1" x14ac:dyDescent="0.25">
      <c r="A46" t="s">
        <v>87</v>
      </c>
      <c r="B46" t="s">
        <v>14</v>
      </c>
      <c r="C46" t="s">
        <v>88</v>
      </c>
      <c r="D46">
        <v>657</v>
      </c>
      <c r="E46" s="2">
        <v>24610</v>
      </c>
      <c r="F46" s="2">
        <f>VLOOKUP(A46,'[1]DOC FIJOS AGOSTO 2017'!$A$6:$E$294,5,0)</f>
        <v>24610</v>
      </c>
      <c r="G46" s="2">
        <f t="shared" si="2"/>
        <v>0</v>
      </c>
    </row>
    <row r="47" spans="1:7" hidden="1" x14ac:dyDescent="0.25">
      <c r="A47" t="s">
        <v>89</v>
      </c>
      <c r="B47" t="s">
        <v>46</v>
      </c>
      <c r="C47" t="s">
        <v>90</v>
      </c>
      <c r="D47">
        <v>663</v>
      </c>
      <c r="E47" s="2">
        <v>43067.5</v>
      </c>
      <c r="F47" s="2">
        <f>VLOOKUP(A47,'[1]DOC FIJOS AGOSTO 2017'!$A$6:$E$294,5,0)</f>
        <v>43067.5</v>
      </c>
      <c r="G47" s="2">
        <f t="shared" si="2"/>
        <v>0</v>
      </c>
    </row>
    <row r="48" spans="1:7" hidden="1" x14ac:dyDescent="0.25">
      <c r="A48" t="s">
        <v>91</v>
      </c>
      <c r="B48" t="s">
        <v>39</v>
      </c>
      <c r="C48" t="s">
        <v>92</v>
      </c>
      <c r="D48">
        <v>727</v>
      </c>
      <c r="E48" s="2">
        <v>83100.149999999994</v>
      </c>
      <c r="F48" s="2">
        <f>VLOOKUP(A48,'[1]DOC FIJOS AGOSTO 2017'!$A$6:$E$294,5,0)</f>
        <v>83100.149999999994</v>
      </c>
      <c r="G48" s="2">
        <f t="shared" si="2"/>
        <v>0</v>
      </c>
    </row>
    <row r="49" spans="1:7" hidden="1" x14ac:dyDescent="0.25">
      <c r="A49" t="s">
        <v>93</v>
      </c>
      <c r="B49" t="s">
        <v>46</v>
      </c>
      <c r="C49" t="s">
        <v>94</v>
      </c>
      <c r="D49">
        <v>758</v>
      </c>
      <c r="E49" s="2">
        <v>57500</v>
      </c>
      <c r="F49" s="2">
        <f>VLOOKUP(A49,'[1]DOC FIJOS AGOSTO 2017'!$A$6:$E$294,5,0)</f>
        <v>57500</v>
      </c>
      <c r="G49" s="2">
        <f t="shared" si="2"/>
        <v>0</v>
      </c>
    </row>
    <row r="50" spans="1:7" hidden="1" x14ac:dyDescent="0.25">
      <c r="A50" t="s">
        <v>95</v>
      </c>
      <c r="B50" t="s">
        <v>33</v>
      </c>
      <c r="C50" t="s">
        <v>96</v>
      </c>
      <c r="D50">
        <v>771</v>
      </c>
      <c r="E50" s="2">
        <v>45528.5</v>
      </c>
      <c r="F50" s="2">
        <f>VLOOKUP(A50,'[1]DOC FIJOS AGOSTO 2017'!$A$6:$E$294,5,0)</f>
        <v>45528.5</v>
      </c>
      <c r="G50" s="2">
        <f t="shared" si="2"/>
        <v>0</v>
      </c>
    </row>
    <row r="51" spans="1:7" hidden="1" x14ac:dyDescent="0.25">
      <c r="A51" t="s">
        <v>97</v>
      </c>
      <c r="B51" t="s">
        <v>61</v>
      </c>
      <c r="C51" t="s">
        <v>98</v>
      </c>
      <c r="D51">
        <v>782</v>
      </c>
      <c r="E51" s="2">
        <v>29225</v>
      </c>
      <c r="F51" s="2">
        <f>VLOOKUP(A51,'[1]DOC FIJOS AGOSTO 2017'!$A$6:$E$294,5,0)</f>
        <v>29225</v>
      </c>
      <c r="G51" s="2">
        <f t="shared" si="2"/>
        <v>0</v>
      </c>
    </row>
    <row r="52" spans="1:7" hidden="1" x14ac:dyDescent="0.25">
      <c r="A52" t="s">
        <v>99</v>
      </c>
      <c r="B52" t="s">
        <v>61</v>
      </c>
      <c r="C52" t="s">
        <v>100</v>
      </c>
      <c r="D52">
        <v>820</v>
      </c>
      <c r="E52" s="2">
        <v>31788.33</v>
      </c>
      <c r="F52" s="2">
        <f>VLOOKUP(A52,'[1]DOC FIJOS AGOSTO 2017'!$A$6:$E$294,5,0)</f>
        <v>31788.33</v>
      </c>
      <c r="G52" s="2">
        <f t="shared" si="2"/>
        <v>0</v>
      </c>
    </row>
    <row r="53" spans="1:7" hidden="1" x14ac:dyDescent="0.25">
      <c r="A53" t="s">
        <v>101</v>
      </c>
      <c r="B53" t="s">
        <v>33</v>
      </c>
      <c r="C53" t="s">
        <v>102</v>
      </c>
      <c r="D53">
        <v>858</v>
      </c>
      <c r="E53" s="2">
        <v>43067.5</v>
      </c>
      <c r="F53" s="2">
        <f>VLOOKUP(A53,'[1]DOC FIJOS AGOSTO 2017'!$A$6:$E$294,5,0)</f>
        <v>43067.5</v>
      </c>
      <c r="G53" s="2">
        <f t="shared" si="2"/>
        <v>0</v>
      </c>
    </row>
    <row r="54" spans="1:7" hidden="1" x14ac:dyDescent="0.25">
      <c r="A54" t="s">
        <v>103</v>
      </c>
      <c r="B54" t="s">
        <v>36</v>
      </c>
      <c r="C54" t="s">
        <v>104</v>
      </c>
      <c r="D54">
        <v>960</v>
      </c>
      <c r="E54" s="2">
        <v>62550.87</v>
      </c>
      <c r="F54" s="2">
        <f>VLOOKUP(A54,'[1]DOC FIJOS AGOSTO 2017'!$A$6:$E$294,5,0)</f>
        <v>62550.87</v>
      </c>
      <c r="G54" s="2">
        <f t="shared" si="2"/>
        <v>0</v>
      </c>
    </row>
    <row r="55" spans="1:7" hidden="1" x14ac:dyDescent="0.25">
      <c r="A55" t="s">
        <v>105</v>
      </c>
      <c r="B55" t="s">
        <v>64</v>
      </c>
      <c r="C55" t="s">
        <v>106</v>
      </c>
      <c r="D55">
        <v>965</v>
      </c>
      <c r="E55" s="2">
        <v>82443.5</v>
      </c>
      <c r="F55" s="2">
        <f>VLOOKUP(A55,'[1]DOC FIJOS AGOSTO 2017'!$A$6:$E$294,5,0)</f>
        <v>82443.5</v>
      </c>
      <c r="G55" s="2">
        <f t="shared" si="2"/>
        <v>0</v>
      </c>
    </row>
    <row r="56" spans="1:7" hidden="1" x14ac:dyDescent="0.25">
      <c r="A56" t="s">
        <v>107</v>
      </c>
      <c r="B56" t="s">
        <v>33</v>
      </c>
      <c r="C56" t="s">
        <v>108</v>
      </c>
      <c r="D56">
        <v>967</v>
      </c>
      <c r="E56" s="2">
        <v>41529.379999999997</v>
      </c>
      <c r="F56" s="2">
        <f>VLOOKUP(A56,'[1]DOC FIJOS AGOSTO 2017'!$A$6:$E$294,5,0)</f>
        <v>41529.379999999997</v>
      </c>
      <c r="G56" s="2">
        <f t="shared" si="2"/>
        <v>0</v>
      </c>
    </row>
    <row r="57" spans="1:7" hidden="1" x14ac:dyDescent="0.25">
      <c r="A57" t="s">
        <v>109</v>
      </c>
      <c r="B57" t="s">
        <v>36</v>
      </c>
      <c r="C57" t="s">
        <v>110</v>
      </c>
      <c r="D57">
        <v>978</v>
      </c>
      <c r="E57" s="2">
        <v>67677.5</v>
      </c>
      <c r="F57" s="2">
        <f>VLOOKUP(A57,'[1]DOC FIJOS AGOSTO 2017'!$A$6:$E$294,5,0)</f>
        <v>67677.5</v>
      </c>
      <c r="G57" s="2">
        <f t="shared" si="2"/>
        <v>0</v>
      </c>
    </row>
    <row r="58" spans="1:7" hidden="1" x14ac:dyDescent="0.25">
      <c r="A58" t="s">
        <v>111</v>
      </c>
      <c r="B58" t="s">
        <v>14</v>
      </c>
      <c r="C58" t="s">
        <v>112</v>
      </c>
      <c r="D58">
        <v>1002</v>
      </c>
      <c r="E58" s="2">
        <v>22149</v>
      </c>
      <c r="F58" s="2">
        <f>VLOOKUP(A58,'[1]DOC FIJOS AGOSTO 2017'!$A$6:$E$294,5,0)</f>
        <v>22149</v>
      </c>
      <c r="G58" s="2">
        <f t="shared" si="2"/>
        <v>0</v>
      </c>
    </row>
    <row r="59" spans="1:7" hidden="1" x14ac:dyDescent="0.25">
      <c r="A59" t="s">
        <v>113</v>
      </c>
      <c r="B59" t="s">
        <v>33</v>
      </c>
      <c r="C59" t="s">
        <v>114</v>
      </c>
      <c r="D59">
        <v>1005</v>
      </c>
      <c r="E59" s="2">
        <v>39069.32</v>
      </c>
      <c r="F59" s="2">
        <f>VLOOKUP(A59,'[1]DOC FIJOS AGOSTO 2017'!$A$6:$E$294,5,0)</f>
        <v>39069.32</v>
      </c>
      <c r="G59" s="2">
        <f t="shared" si="2"/>
        <v>0</v>
      </c>
    </row>
    <row r="60" spans="1:7" hidden="1" x14ac:dyDescent="0.25">
      <c r="A60" t="s">
        <v>115</v>
      </c>
      <c r="B60" t="s">
        <v>36</v>
      </c>
      <c r="C60" t="s">
        <v>116</v>
      </c>
      <c r="D60">
        <v>1011</v>
      </c>
      <c r="E60" s="2">
        <v>54348.66</v>
      </c>
      <c r="F60" s="2">
        <f>VLOOKUP(A60,'[1]DOC FIJOS AGOSTO 2017'!$A$6:$E$294,5,0)</f>
        <v>54348.66</v>
      </c>
      <c r="G60" s="2">
        <f t="shared" si="2"/>
        <v>0</v>
      </c>
    </row>
    <row r="61" spans="1:7" hidden="1" x14ac:dyDescent="0.25">
      <c r="A61" t="s">
        <v>117</v>
      </c>
      <c r="B61" t="s">
        <v>61</v>
      </c>
      <c r="C61" t="s">
        <v>118</v>
      </c>
      <c r="D61">
        <v>1053</v>
      </c>
      <c r="E61" s="2">
        <v>26833.95</v>
      </c>
      <c r="F61" s="2">
        <f>VLOOKUP(A61,'[1]DOC FIJOS AGOSTO 2017'!$A$6:$E$294,5,0)</f>
        <v>26833.95</v>
      </c>
      <c r="G61" s="2">
        <f t="shared" si="2"/>
        <v>0</v>
      </c>
    </row>
    <row r="62" spans="1:7" hidden="1" x14ac:dyDescent="0.25">
      <c r="A62" t="s">
        <v>119</v>
      </c>
      <c r="B62" t="s">
        <v>33</v>
      </c>
      <c r="C62" t="s">
        <v>120</v>
      </c>
      <c r="D62">
        <v>1111</v>
      </c>
      <c r="E62" s="2">
        <v>30762.5</v>
      </c>
      <c r="F62" s="2">
        <f>VLOOKUP(A62,'[1]DOC FIJOS AGOSTO 2017'!$A$6:$E$294,5,0)</f>
        <v>30762.5</v>
      </c>
      <c r="G62" s="2">
        <f t="shared" si="2"/>
        <v>0</v>
      </c>
    </row>
    <row r="63" spans="1:7" hidden="1" x14ac:dyDescent="0.25">
      <c r="A63" t="s">
        <v>121</v>
      </c>
      <c r="B63" t="s">
        <v>33</v>
      </c>
      <c r="C63" t="s">
        <v>122</v>
      </c>
      <c r="D63">
        <v>1163</v>
      </c>
      <c r="E63" s="2">
        <v>41112.76</v>
      </c>
      <c r="F63" s="2">
        <f>VLOOKUP(A63,'[1]DOC FIJOS AGOSTO 2017'!$A$6:$E$294,5,0)</f>
        <v>41112.76</v>
      </c>
      <c r="G63" s="2">
        <f t="shared" si="2"/>
        <v>0</v>
      </c>
    </row>
    <row r="64" spans="1:7" hidden="1" x14ac:dyDescent="0.25">
      <c r="A64" t="s">
        <v>123</v>
      </c>
      <c r="B64" t="s">
        <v>36</v>
      </c>
      <c r="C64" t="s">
        <v>124</v>
      </c>
      <c r="D64">
        <v>1175</v>
      </c>
      <c r="E64" s="2">
        <v>44946.8</v>
      </c>
      <c r="F64" s="2">
        <f>VLOOKUP(A64,'[1]DOC FIJOS AGOSTO 2017'!$A$6:$E$294,5,0)</f>
        <v>44946.8</v>
      </c>
      <c r="G64" s="2">
        <f t="shared" si="2"/>
        <v>0</v>
      </c>
    </row>
    <row r="65" spans="1:7" hidden="1" x14ac:dyDescent="0.25">
      <c r="A65" t="s">
        <v>125</v>
      </c>
      <c r="B65" t="s">
        <v>64</v>
      </c>
      <c r="C65" t="s">
        <v>126</v>
      </c>
      <c r="D65">
        <v>1189</v>
      </c>
      <c r="E65" s="2">
        <v>74750</v>
      </c>
      <c r="F65" s="2">
        <f>VLOOKUP(A65,'[1]DOC FIJOS AGOSTO 2017'!$A$6:$E$294,5,0)</f>
        <v>74750</v>
      </c>
      <c r="G65" s="2">
        <f t="shared" si="2"/>
        <v>0</v>
      </c>
    </row>
    <row r="66" spans="1:7" hidden="1" x14ac:dyDescent="0.25">
      <c r="A66" t="s">
        <v>127</v>
      </c>
      <c r="B66" t="s">
        <v>61</v>
      </c>
      <c r="C66" t="s">
        <v>128</v>
      </c>
      <c r="D66">
        <v>1191</v>
      </c>
      <c r="E66" s="2">
        <v>27792.2</v>
      </c>
      <c r="F66" s="2">
        <f>VLOOKUP(A66,'[1]DOC FIJOS AGOSTO 2017'!$A$6:$E$294,5,0)</f>
        <v>27792.2</v>
      </c>
      <c r="G66" s="2">
        <f t="shared" si="2"/>
        <v>0</v>
      </c>
    </row>
    <row r="67" spans="1:7" hidden="1" x14ac:dyDescent="0.25">
      <c r="A67" t="s">
        <v>129</v>
      </c>
      <c r="B67" t="s">
        <v>14</v>
      </c>
      <c r="C67" t="s">
        <v>130</v>
      </c>
      <c r="D67">
        <v>1221</v>
      </c>
      <c r="E67" s="2">
        <v>14260</v>
      </c>
      <c r="F67" s="2">
        <f>VLOOKUP(A67,'[1]DOC FIJOS AGOSTO 2017'!$A$6:$E$294,5,0)</f>
        <v>14260</v>
      </c>
      <c r="G67" s="2">
        <f t="shared" si="2"/>
        <v>0</v>
      </c>
    </row>
    <row r="68" spans="1:7" hidden="1" x14ac:dyDescent="0.25">
      <c r="A68" t="s">
        <v>131</v>
      </c>
      <c r="B68" t="s">
        <v>14</v>
      </c>
      <c r="C68" t="s">
        <v>132</v>
      </c>
      <c r="D68">
        <v>1252</v>
      </c>
      <c r="E68" s="2">
        <v>14260</v>
      </c>
      <c r="F68" s="2">
        <f>VLOOKUP(A68,'[1]DOC FIJOS AGOSTO 2017'!$A$6:$E$294,5,0)</f>
        <v>14260</v>
      </c>
      <c r="G68" s="2">
        <f t="shared" si="2"/>
        <v>0</v>
      </c>
    </row>
    <row r="69" spans="1:7" hidden="1" x14ac:dyDescent="0.25">
      <c r="A69" t="s">
        <v>133</v>
      </c>
      <c r="B69" t="s">
        <v>61</v>
      </c>
      <c r="C69" t="s">
        <v>134</v>
      </c>
      <c r="D69">
        <v>1297</v>
      </c>
      <c r="E69" s="2">
        <v>28318.09</v>
      </c>
      <c r="F69" s="2">
        <f>VLOOKUP(A69,'[1]DOC FIJOS AGOSTO 2017'!$A$6:$E$294,5,0)</f>
        <v>28318.09</v>
      </c>
      <c r="G69" s="2">
        <f t="shared" si="2"/>
        <v>0</v>
      </c>
    </row>
    <row r="70" spans="1:7" hidden="1" x14ac:dyDescent="0.25">
      <c r="A70" t="s">
        <v>135</v>
      </c>
      <c r="B70" t="s">
        <v>61</v>
      </c>
      <c r="C70" t="s">
        <v>136</v>
      </c>
      <c r="D70">
        <v>1298</v>
      </c>
      <c r="E70" s="2">
        <v>28692.959999999999</v>
      </c>
      <c r="F70" s="2">
        <f>VLOOKUP(A70,'[1]DOC FIJOS AGOSTO 2017'!$A$6:$E$294,5,0)</f>
        <v>28692.959999999999</v>
      </c>
      <c r="G70" s="2">
        <f t="shared" si="2"/>
        <v>0</v>
      </c>
    </row>
    <row r="71" spans="1:7" hidden="1" x14ac:dyDescent="0.25">
      <c r="A71" t="s">
        <v>137</v>
      </c>
      <c r="B71" t="s">
        <v>39</v>
      </c>
      <c r="C71" t="s">
        <v>138</v>
      </c>
      <c r="D71">
        <v>1299</v>
      </c>
      <c r="E71" s="2">
        <v>83087.710000000006</v>
      </c>
      <c r="F71" s="2">
        <f>VLOOKUP(A71,'[1]DOC FIJOS AGOSTO 2017'!$A$6:$E$294,5,0)</f>
        <v>83087.710000000006</v>
      </c>
      <c r="G71" s="2">
        <f t="shared" si="2"/>
        <v>0</v>
      </c>
    </row>
    <row r="72" spans="1:7" hidden="1" x14ac:dyDescent="0.25">
      <c r="A72" t="s">
        <v>139</v>
      </c>
      <c r="B72" t="s">
        <v>46</v>
      </c>
      <c r="C72" t="s">
        <v>140</v>
      </c>
      <c r="D72">
        <v>1300</v>
      </c>
      <c r="E72" s="2">
        <v>32200</v>
      </c>
      <c r="F72" s="2">
        <f>VLOOKUP(A72,'[1]DOC FIJOS AGOSTO 2017'!$A$6:$E$294,5,0)</f>
        <v>32200</v>
      </c>
      <c r="G72" s="2">
        <f t="shared" si="2"/>
        <v>0</v>
      </c>
    </row>
    <row r="73" spans="1:7" hidden="1" x14ac:dyDescent="0.25">
      <c r="A73" t="s">
        <v>141</v>
      </c>
      <c r="B73" t="s">
        <v>33</v>
      </c>
      <c r="C73" t="s">
        <v>142</v>
      </c>
      <c r="D73">
        <v>1305</v>
      </c>
      <c r="E73" s="2">
        <v>35650</v>
      </c>
      <c r="F73" s="2">
        <f>VLOOKUP(A73,'[1]DOC FIJOS AGOSTO 2017'!$A$6:$E$294,5,0)</f>
        <v>35650</v>
      </c>
      <c r="G73" s="2">
        <f t="shared" si="2"/>
        <v>0</v>
      </c>
    </row>
    <row r="74" spans="1:7" hidden="1" x14ac:dyDescent="0.25">
      <c r="A74" t="s">
        <v>143</v>
      </c>
      <c r="B74" t="s">
        <v>36</v>
      </c>
      <c r="C74" t="s">
        <v>144</v>
      </c>
      <c r="D74">
        <v>1355</v>
      </c>
      <c r="E74" s="2">
        <v>61333.94</v>
      </c>
      <c r="F74" s="2">
        <f>VLOOKUP(A74,'[1]DOC FIJOS AGOSTO 2017'!$A$6:$E$294,5,0)</f>
        <v>61333.94</v>
      </c>
      <c r="G74" s="2">
        <f t="shared" si="2"/>
        <v>0</v>
      </c>
    </row>
    <row r="75" spans="1:7" hidden="1" x14ac:dyDescent="0.25">
      <c r="A75" t="s">
        <v>145</v>
      </c>
      <c r="B75" t="s">
        <v>36</v>
      </c>
      <c r="C75" t="s">
        <v>146</v>
      </c>
      <c r="D75">
        <v>1360</v>
      </c>
      <c r="E75" s="2">
        <v>57787.95</v>
      </c>
      <c r="F75" s="2">
        <f>VLOOKUP(A75,'[1]DOC FIJOS AGOSTO 2017'!$A$6:$E$294,5,0)</f>
        <v>57787.95</v>
      </c>
      <c r="G75" s="2">
        <f t="shared" si="2"/>
        <v>0</v>
      </c>
    </row>
    <row r="76" spans="1:7" hidden="1" x14ac:dyDescent="0.25">
      <c r="A76" t="s">
        <v>147</v>
      </c>
      <c r="B76" t="s">
        <v>33</v>
      </c>
      <c r="C76" t="s">
        <v>148</v>
      </c>
      <c r="D76">
        <v>1368</v>
      </c>
      <c r="E76" s="2">
        <v>40595.33</v>
      </c>
      <c r="F76" s="2">
        <f>VLOOKUP(A76,'[1]DOC FIJOS AGOSTO 2017'!$A$6:$E$294,5,0)</f>
        <v>40595.33</v>
      </c>
      <c r="G76" s="2">
        <f t="shared" si="2"/>
        <v>0</v>
      </c>
    </row>
    <row r="77" spans="1:7" hidden="1" x14ac:dyDescent="0.25">
      <c r="A77" t="s">
        <v>149</v>
      </c>
      <c r="B77" t="s">
        <v>33</v>
      </c>
      <c r="C77" t="s">
        <v>150</v>
      </c>
      <c r="D77">
        <v>1369</v>
      </c>
      <c r="E77" s="2">
        <v>41457.72</v>
      </c>
      <c r="F77" s="2">
        <f>VLOOKUP(A77,'[1]DOC FIJOS AGOSTO 2017'!$A$6:$E$294,5,0)</f>
        <v>41457.72</v>
      </c>
      <c r="G77" s="2">
        <f t="shared" si="2"/>
        <v>0</v>
      </c>
    </row>
    <row r="78" spans="1:7" hidden="1" x14ac:dyDescent="0.25">
      <c r="A78" t="s">
        <v>151</v>
      </c>
      <c r="B78" t="s">
        <v>64</v>
      </c>
      <c r="C78" t="s">
        <v>152</v>
      </c>
      <c r="D78">
        <v>335162</v>
      </c>
      <c r="E78" s="2">
        <v>67677.5</v>
      </c>
      <c r="F78" s="2">
        <f>VLOOKUP(A78,'[1]DOC FIJOS AGOSTO 2017'!$A$6:$E$294,5,0)</f>
        <v>67677.5</v>
      </c>
      <c r="G78" s="2">
        <f t="shared" si="2"/>
        <v>0</v>
      </c>
    </row>
    <row r="79" spans="1:7" hidden="1" x14ac:dyDescent="0.25">
      <c r="A79" t="s">
        <v>153</v>
      </c>
      <c r="B79" t="s">
        <v>14</v>
      </c>
      <c r="C79" t="s">
        <v>154</v>
      </c>
      <c r="D79">
        <v>335163</v>
      </c>
      <c r="E79" s="2">
        <v>37950</v>
      </c>
      <c r="F79" s="2">
        <f>VLOOKUP(A79,'[1]DOC FIJOS AGOSTO 2017'!$A$6:$E$294,5,0)</f>
        <v>37950</v>
      </c>
      <c r="G79" s="2">
        <f t="shared" si="2"/>
        <v>0</v>
      </c>
    </row>
    <row r="80" spans="1:7" hidden="1" x14ac:dyDescent="0.25">
      <c r="A80" t="s">
        <v>30</v>
      </c>
      <c r="B80">
        <v>44</v>
      </c>
      <c r="E80" s="1">
        <v>2012431.64</v>
      </c>
      <c r="F80"/>
      <c r="G80"/>
    </row>
    <row r="81" spans="1:7" hidden="1" x14ac:dyDescent="0.25">
      <c r="E81"/>
      <c r="F81"/>
      <c r="G81"/>
    </row>
    <row r="82" spans="1:7" hidden="1" x14ac:dyDescent="0.25">
      <c r="E82"/>
      <c r="F82"/>
      <c r="G82"/>
    </row>
    <row r="83" spans="1:7" hidden="1" x14ac:dyDescent="0.25">
      <c r="A83" t="s">
        <v>155</v>
      </c>
      <c r="E83"/>
      <c r="F83"/>
      <c r="G83"/>
    </row>
    <row r="84" spans="1:7" hidden="1" x14ac:dyDescent="0.25">
      <c r="A84" t="s">
        <v>156</v>
      </c>
      <c r="B84" t="s">
        <v>46</v>
      </c>
      <c r="C84" t="s">
        <v>157</v>
      </c>
      <c r="D84">
        <v>714</v>
      </c>
      <c r="E84" s="2">
        <v>43067.5</v>
      </c>
      <c r="F84" s="2">
        <f>VLOOKUP(A84,'[1]DOC FIJOS AGOSTO 2017'!$A$6:$E$294,5,0)</f>
        <v>43067.5</v>
      </c>
      <c r="G84" s="2">
        <f t="shared" ref="G84:G108" si="3">E84-F84</f>
        <v>0</v>
      </c>
    </row>
    <row r="85" spans="1:7" hidden="1" x14ac:dyDescent="0.25">
      <c r="A85" t="s">
        <v>158</v>
      </c>
      <c r="B85" t="s">
        <v>64</v>
      </c>
      <c r="C85" t="s">
        <v>159</v>
      </c>
      <c r="D85">
        <v>836</v>
      </c>
      <c r="E85" s="2">
        <v>81060.69</v>
      </c>
      <c r="F85" s="2">
        <f>VLOOKUP(A85,'[1]DOC FIJOS AGOSTO 2017'!$A$6:$E$294,5,0)</f>
        <v>81060.69</v>
      </c>
      <c r="G85" s="2">
        <f t="shared" si="3"/>
        <v>0</v>
      </c>
    </row>
    <row r="86" spans="1:7" hidden="1" x14ac:dyDescent="0.25">
      <c r="A86" t="s">
        <v>160</v>
      </c>
      <c r="B86" t="s">
        <v>39</v>
      </c>
      <c r="C86" t="s">
        <v>161</v>
      </c>
      <c r="D86">
        <v>906</v>
      </c>
      <c r="E86" s="2">
        <v>63000</v>
      </c>
      <c r="F86" s="2">
        <f>VLOOKUP(A86,'[1]DOC FIJOS AGOSTO 2017'!$A$6:$E$294,5,0)</f>
        <v>63000</v>
      </c>
      <c r="G86" s="2">
        <f t="shared" si="3"/>
        <v>0</v>
      </c>
    </row>
    <row r="87" spans="1:7" hidden="1" x14ac:dyDescent="0.25">
      <c r="A87" t="s">
        <v>162</v>
      </c>
      <c r="B87" t="s">
        <v>46</v>
      </c>
      <c r="C87" t="s">
        <v>163</v>
      </c>
      <c r="D87">
        <v>1004</v>
      </c>
      <c r="E87" s="2">
        <v>43067.5</v>
      </c>
      <c r="F87" s="2">
        <f>VLOOKUP(A87,'[1]DOC FIJOS AGOSTO 2017'!$A$6:$E$294,5,0)</f>
        <v>43067.5</v>
      </c>
      <c r="G87" s="2">
        <f t="shared" si="3"/>
        <v>0</v>
      </c>
    </row>
    <row r="88" spans="1:7" hidden="1" x14ac:dyDescent="0.25">
      <c r="A88" t="s">
        <v>164</v>
      </c>
      <c r="B88" t="s">
        <v>39</v>
      </c>
      <c r="C88" t="s">
        <v>165</v>
      </c>
      <c r="D88">
        <v>1037</v>
      </c>
      <c r="E88" s="2">
        <v>81213.740000000005</v>
      </c>
      <c r="F88" s="2">
        <f>VLOOKUP(A88,'[1]DOC FIJOS AGOSTO 2017'!$A$6:$E$294,5,0)</f>
        <v>81213.740000000005</v>
      </c>
      <c r="G88" s="2">
        <f t="shared" si="3"/>
        <v>0</v>
      </c>
    </row>
    <row r="89" spans="1:7" hidden="1" x14ac:dyDescent="0.25">
      <c r="A89" t="s">
        <v>166</v>
      </c>
      <c r="B89" t="s">
        <v>46</v>
      </c>
      <c r="C89" t="s">
        <v>167</v>
      </c>
      <c r="D89">
        <v>1094</v>
      </c>
      <c r="E89" s="2">
        <v>26455.75</v>
      </c>
      <c r="F89" s="2">
        <f>VLOOKUP(A89,'[1]DOC FIJOS AGOSTO 2017'!$A$6:$E$294,5,0)</f>
        <v>26455.75</v>
      </c>
      <c r="G89" s="2">
        <f t="shared" si="3"/>
        <v>0</v>
      </c>
    </row>
    <row r="90" spans="1:7" hidden="1" x14ac:dyDescent="0.25">
      <c r="A90" t="s">
        <v>168</v>
      </c>
      <c r="B90" t="s">
        <v>46</v>
      </c>
      <c r="C90" t="s">
        <v>169</v>
      </c>
      <c r="D90">
        <v>1140</v>
      </c>
      <c r="E90" s="2">
        <v>24150</v>
      </c>
      <c r="F90" s="2">
        <f>VLOOKUP(A90,'[1]DOC FIJOS AGOSTO 2017'!$A$6:$E$294,5,0)</f>
        <v>24150</v>
      </c>
      <c r="G90" s="2">
        <f t="shared" si="3"/>
        <v>0</v>
      </c>
    </row>
    <row r="91" spans="1:7" hidden="1" x14ac:dyDescent="0.25">
      <c r="A91" t="s">
        <v>170</v>
      </c>
      <c r="B91" t="s">
        <v>46</v>
      </c>
      <c r="C91" t="s">
        <v>171</v>
      </c>
      <c r="D91">
        <v>1147</v>
      </c>
      <c r="E91" s="2">
        <v>25300</v>
      </c>
      <c r="F91" s="2">
        <f>VLOOKUP(A91,'[1]DOC FIJOS AGOSTO 2017'!$A$6:$E$294,5,0)</f>
        <v>25300</v>
      </c>
      <c r="G91" s="2">
        <f t="shared" si="3"/>
        <v>0</v>
      </c>
    </row>
    <row r="92" spans="1:7" hidden="1" x14ac:dyDescent="0.25">
      <c r="A92" t="s">
        <v>172</v>
      </c>
      <c r="B92" t="s">
        <v>173</v>
      </c>
      <c r="C92" t="s">
        <v>174</v>
      </c>
      <c r="D92">
        <v>1169</v>
      </c>
      <c r="E92" s="2">
        <v>69500</v>
      </c>
      <c r="F92" s="2">
        <f>VLOOKUP(A92,'[1]DOC FIJOS AGOSTO 2017'!$A$6:$E$294,5,0)</f>
        <v>69500</v>
      </c>
      <c r="G92" s="2">
        <f t="shared" si="3"/>
        <v>0</v>
      </c>
    </row>
    <row r="93" spans="1:7" hidden="1" x14ac:dyDescent="0.25">
      <c r="A93" t="s">
        <v>175</v>
      </c>
      <c r="B93" t="s">
        <v>64</v>
      </c>
      <c r="C93" t="s">
        <v>176</v>
      </c>
      <c r="D93">
        <v>1192</v>
      </c>
      <c r="E93" s="2">
        <v>76476.31</v>
      </c>
      <c r="F93" s="2">
        <f>VLOOKUP(A93,'[1]DOC FIJOS AGOSTO 2017'!$A$6:$E$294,5,0)</f>
        <v>76476.31</v>
      </c>
      <c r="G93" s="2">
        <f t="shared" si="3"/>
        <v>0</v>
      </c>
    </row>
    <row r="94" spans="1:7" hidden="1" x14ac:dyDescent="0.25">
      <c r="A94" t="s">
        <v>177</v>
      </c>
      <c r="B94" t="s">
        <v>33</v>
      </c>
      <c r="C94" t="s">
        <v>178</v>
      </c>
      <c r="D94">
        <v>1285</v>
      </c>
      <c r="E94" s="2">
        <v>37663.22</v>
      </c>
      <c r="F94" s="2">
        <f>VLOOKUP(A94,'[1]DOC FIJOS AGOSTO 2017'!$A$6:$E$294,5,0)</f>
        <v>37663.22</v>
      </c>
      <c r="G94" s="2">
        <f t="shared" si="3"/>
        <v>0</v>
      </c>
    </row>
    <row r="95" spans="1:7" hidden="1" x14ac:dyDescent="0.25">
      <c r="A95" t="s">
        <v>179</v>
      </c>
      <c r="B95" t="s">
        <v>61</v>
      </c>
      <c r="C95" t="s">
        <v>180</v>
      </c>
      <c r="D95">
        <v>1290</v>
      </c>
      <c r="E95" s="2">
        <v>15525</v>
      </c>
      <c r="F95" s="2">
        <f>VLOOKUP(A95,'[1]DOC FIJOS AGOSTO 2017'!$A$6:$E$294,5,0)</f>
        <v>15525</v>
      </c>
      <c r="G95" s="2">
        <f t="shared" si="3"/>
        <v>0</v>
      </c>
    </row>
    <row r="96" spans="1:7" hidden="1" x14ac:dyDescent="0.25">
      <c r="A96" t="s">
        <v>181</v>
      </c>
      <c r="B96" t="s">
        <v>46</v>
      </c>
      <c r="C96" t="s">
        <v>182</v>
      </c>
      <c r="D96">
        <v>1301</v>
      </c>
      <c r="E96" s="2">
        <v>34500</v>
      </c>
      <c r="F96" s="2">
        <f>VLOOKUP(A96,'[1]DOC FIJOS AGOSTO 2017'!$A$6:$E$294,5,0)</f>
        <v>34500</v>
      </c>
      <c r="G96" s="2">
        <f t="shared" si="3"/>
        <v>0</v>
      </c>
    </row>
    <row r="97" spans="1:7" hidden="1" x14ac:dyDescent="0.25">
      <c r="A97" t="s">
        <v>183</v>
      </c>
      <c r="B97" t="s">
        <v>64</v>
      </c>
      <c r="C97" t="s">
        <v>184</v>
      </c>
      <c r="D97">
        <v>1352</v>
      </c>
      <c r="E97" s="2">
        <v>73888.33</v>
      </c>
      <c r="F97" s="2">
        <f>VLOOKUP(A97,'[1]DOC FIJOS AGOSTO 2017'!$A$6:$E$294,5,0)</f>
        <v>73888.33</v>
      </c>
      <c r="G97" s="2">
        <f t="shared" si="3"/>
        <v>0</v>
      </c>
    </row>
    <row r="98" spans="1:7" hidden="1" x14ac:dyDescent="0.25">
      <c r="A98" t="s">
        <v>185</v>
      </c>
      <c r="B98" t="s">
        <v>64</v>
      </c>
      <c r="C98" t="s">
        <v>186</v>
      </c>
      <c r="D98">
        <v>320031</v>
      </c>
      <c r="E98" s="2">
        <v>81521.34</v>
      </c>
      <c r="F98" s="2">
        <f>VLOOKUP(A98,'[1]DOC FIJOS AGOSTO 2017'!$A$6:$E$294,5,0)</f>
        <v>81521.34</v>
      </c>
      <c r="G98" s="2">
        <f t="shared" si="3"/>
        <v>0</v>
      </c>
    </row>
    <row r="99" spans="1:7" hidden="1" x14ac:dyDescent="0.25">
      <c r="A99" t="s">
        <v>187</v>
      </c>
      <c r="B99" t="s">
        <v>33</v>
      </c>
      <c r="C99" t="s">
        <v>188</v>
      </c>
      <c r="D99">
        <v>320032</v>
      </c>
      <c r="E99" s="2">
        <v>55372.5</v>
      </c>
      <c r="F99" s="2">
        <f>VLOOKUP(A99,'[1]DOC FIJOS AGOSTO 2017'!$A$6:$E$294,5,0)</f>
        <v>55372.5</v>
      </c>
      <c r="G99" s="2">
        <f t="shared" si="3"/>
        <v>0</v>
      </c>
    </row>
    <row r="100" spans="1:7" hidden="1" x14ac:dyDescent="0.25">
      <c r="A100" t="s">
        <v>189</v>
      </c>
      <c r="B100" t="s">
        <v>64</v>
      </c>
      <c r="C100" t="s">
        <v>190</v>
      </c>
      <c r="D100">
        <v>350035</v>
      </c>
      <c r="E100" s="2">
        <v>83982.18</v>
      </c>
      <c r="F100" s="2">
        <f>VLOOKUP(A100,'[1]DOC FIJOS AGOSTO 2017'!$A$6:$E$294,5,0)</f>
        <v>83982.18</v>
      </c>
      <c r="G100" s="2">
        <f t="shared" si="3"/>
        <v>0</v>
      </c>
    </row>
    <row r="101" spans="1:7" hidden="1" x14ac:dyDescent="0.25">
      <c r="A101" t="s">
        <v>191</v>
      </c>
      <c r="B101" t="s">
        <v>33</v>
      </c>
      <c r="C101" t="s">
        <v>192</v>
      </c>
      <c r="D101">
        <v>350036</v>
      </c>
      <c r="E101" s="2">
        <v>51750</v>
      </c>
      <c r="F101" s="2">
        <f>VLOOKUP(A101,'[1]DOC FIJOS AGOSTO 2017'!$A$6:$E$294,5,0)</f>
        <v>51750</v>
      </c>
      <c r="G101" s="2">
        <f t="shared" si="3"/>
        <v>0</v>
      </c>
    </row>
    <row r="102" spans="1:7" hidden="1" x14ac:dyDescent="0.25">
      <c r="A102" t="s">
        <v>193</v>
      </c>
      <c r="B102" t="s">
        <v>33</v>
      </c>
      <c r="C102" t="s">
        <v>194</v>
      </c>
      <c r="D102">
        <v>350037</v>
      </c>
      <c r="E102" s="2">
        <v>38094.42</v>
      </c>
      <c r="F102" s="2">
        <f>VLOOKUP(A102,'[1]DOC FIJOS AGOSTO 2017'!$A$6:$E$294,5,0)</f>
        <v>38094.42</v>
      </c>
      <c r="G102" s="2">
        <f t="shared" si="3"/>
        <v>0</v>
      </c>
    </row>
    <row r="103" spans="1:7" hidden="1" x14ac:dyDescent="0.25">
      <c r="A103" t="s">
        <v>195</v>
      </c>
      <c r="B103" t="s">
        <v>64</v>
      </c>
      <c r="C103" t="s">
        <v>196</v>
      </c>
      <c r="D103">
        <v>350039</v>
      </c>
      <c r="E103" s="2">
        <v>81829.649999999994</v>
      </c>
      <c r="F103" s="2">
        <f>VLOOKUP(A103,'[1]DOC FIJOS AGOSTO 2017'!$A$6:$E$294,5,0)</f>
        <v>81829.649999999994</v>
      </c>
      <c r="G103" s="2">
        <f t="shared" si="3"/>
        <v>0</v>
      </c>
    </row>
    <row r="104" spans="1:7" hidden="1" x14ac:dyDescent="0.25">
      <c r="A104" t="s">
        <v>197</v>
      </c>
      <c r="B104" t="s">
        <v>33</v>
      </c>
      <c r="C104" t="s">
        <v>198</v>
      </c>
      <c r="D104">
        <v>350040</v>
      </c>
      <c r="E104" s="2">
        <v>40607.24</v>
      </c>
      <c r="F104" s="2">
        <f>VLOOKUP(A104,'[1]DOC FIJOS AGOSTO 2017'!$A$6:$E$294,5,0)</f>
        <v>40607.24</v>
      </c>
      <c r="G104" s="2">
        <f t="shared" si="3"/>
        <v>0</v>
      </c>
    </row>
    <row r="105" spans="1:7" hidden="1" x14ac:dyDescent="0.25">
      <c r="A105" t="s">
        <v>199</v>
      </c>
      <c r="B105" t="s">
        <v>33</v>
      </c>
      <c r="C105" t="s">
        <v>200</v>
      </c>
      <c r="D105">
        <v>350049</v>
      </c>
      <c r="E105" s="2">
        <v>42578.82</v>
      </c>
      <c r="F105" s="2">
        <f>VLOOKUP(A105,'[1]DOC FIJOS AGOSTO 2017'!$A$6:$E$294,5,0)</f>
        <v>42578.82</v>
      </c>
      <c r="G105" s="2">
        <f t="shared" si="3"/>
        <v>0</v>
      </c>
    </row>
    <row r="106" spans="1:7" hidden="1" x14ac:dyDescent="0.25">
      <c r="A106" t="s">
        <v>201</v>
      </c>
      <c r="B106" t="s">
        <v>33</v>
      </c>
      <c r="C106" t="s">
        <v>202</v>
      </c>
      <c r="D106">
        <v>350051</v>
      </c>
      <c r="E106" s="2">
        <v>44605.83</v>
      </c>
      <c r="F106" s="2">
        <f>VLOOKUP(A106,'[1]DOC FIJOS AGOSTO 2017'!$A$6:$E$294,5,0)</f>
        <v>44605.83</v>
      </c>
      <c r="G106" s="2">
        <f t="shared" si="3"/>
        <v>0</v>
      </c>
    </row>
    <row r="107" spans="1:7" hidden="1" x14ac:dyDescent="0.25">
      <c r="A107" t="s">
        <v>203</v>
      </c>
      <c r="B107" t="s">
        <v>33</v>
      </c>
      <c r="C107" t="s">
        <v>204</v>
      </c>
      <c r="D107">
        <v>350052</v>
      </c>
      <c r="E107" s="2">
        <v>39838.28</v>
      </c>
      <c r="F107" s="2">
        <f>VLOOKUP(A107,'[1]DOC FIJOS AGOSTO 2017'!$A$6:$E$294,5,0)</f>
        <v>39838.28</v>
      </c>
      <c r="G107" s="2">
        <f t="shared" si="3"/>
        <v>0</v>
      </c>
    </row>
    <row r="108" spans="1:7" hidden="1" x14ac:dyDescent="0.25">
      <c r="A108" t="s">
        <v>205</v>
      </c>
      <c r="B108" t="s">
        <v>64</v>
      </c>
      <c r="C108" t="s">
        <v>206</v>
      </c>
      <c r="D108">
        <v>350056</v>
      </c>
      <c r="E108" s="2">
        <v>79214.31</v>
      </c>
      <c r="F108" s="2">
        <f>VLOOKUP(A108,'[1]DOC FIJOS AGOSTO 2017'!$A$6:$E$294,5,0)</f>
        <v>79214.31</v>
      </c>
      <c r="G108" s="2">
        <f t="shared" si="3"/>
        <v>0</v>
      </c>
    </row>
    <row r="109" spans="1:7" hidden="1" x14ac:dyDescent="0.25">
      <c r="A109" t="s">
        <v>30</v>
      </c>
      <c r="B109">
        <v>25</v>
      </c>
      <c r="E109" s="1">
        <v>1334262.6100000001</v>
      </c>
      <c r="F109"/>
      <c r="G109"/>
    </row>
    <row r="110" spans="1:7" hidden="1" x14ac:dyDescent="0.25">
      <c r="E110"/>
      <c r="F110"/>
      <c r="G110"/>
    </row>
    <row r="111" spans="1:7" hidden="1" x14ac:dyDescent="0.25">
      <c r="E111"/>
      <c r="F111"/>
      <c r="G111"/>
    </row>
    <row r="112" spans="1:7" hidden="1" x14ac:dyDescent="0.25">
      <c r="A112" t="s">
        <v>207</v>
      </c>
      <c r="E112"/>
      <c r="F112"/>
      <c r="G112"/>
    </row>
    <row r="113" spans="1:7" hidden="1" x14ac:dyDescent="0.25">
      <c r="A113" t="s">
        <v>208</v>
      </c>
      <c r="B113" t="s">
        <v>46</v>
      </c>
      <c r="C113" t="s">
        <v>209</v>
      </c>
      <c r="D113">
        <v>1087</v>
      </c>
      <c r="E113" s="2">
        <v>24610</v>
      </c>
      <c r="F113" s="2">
        <f>VLOOKUP(A113,'[1]DOC FIJOS AGOSTO 2017'!$A$6:$E$294,5,0)</f>
        <v>24610</v>
      </c>
      <c r="G113" s="2">
        <f t="shared" ref="G113:G126" si="4">E113-F113</f>
        <v>0</v>
      </c>
    </row>
    <row r="114" spans="1:7" hidden="1" x14ac:dyDescent="0.25">
      <c r="A114" t="s">
        <v>210</v>
      </c>
      <c r="B114" t="s">
        <v>36</v>
      </c>
      <c r="C114" t="s">
        <v>211</v>
      </c>
      <c r="D114">
        <v>1158</v>
      </c>
      <c r="E114" s="2">
        <v>52708.99</v>
      </c>
      <c r="F114" s="2">
        <f>VLOOKUP(A114,'[1]DOC FIJOS AGOSTO 2017'!$A$6:$E$294,5,0)</f>
        <v>52708.99</v>
      </c>
      <c r="G114" s="2">
        <f t="shared" si="4"/>
        <v>0</v>
      </c>
    </row>
    <row r="115" spans="1:7" hidden="1" x14ac:dyDescent="0.25">
      <c r="A115" t="s">
        <v>212</v>
      </c>
      <c r="B115" t="s">
        <v>14</v>
      </c>
      <c r="C115" t="s">
        <v>213</v>
      </c>
      <c r="D115">
        <v>1208</v>
      </c>
      <c r="E115" s="2">
        <v>8280</v>
      </c>
      <c r="F115" s="2">
        <f>VLOOKUP(A115,'[1]DOC FIJOS AGOSTO 2017'!$A$6:$E$294,5,0)</f>
        <v>8280</v>
      </c>
      <c r="G115" s="2">
        <f t="shared" si="4"/>
        <v>0</v>
      </c>
    </row>
    <row r="116" spans="1:7" hidden="1" x14ac:dyDescent="0.25">
      <c r="A116" t="s">
        <v>214</v>
      </c>
      <c r="B116" t="s">
        <v>14</v>
      </c>
      <c r="C116" t="s">
        <v>215</v>
      </c>
      <c r="D116">
        <v>1209</v>
      </c>
      <c r="E116" s="2">
        <v>8280</v>
      </c>
      <c r="F116" s="2">
        <f>VLOOKUP(A116,'[1]DOC FIJOS AGOSTO 2017'!$A$6:$E$294,5,0)</f>
        <v>8280</v>
      </c>
      <c r="G116" s="2">
        <f t="shared" si="4"/>
        <v>0</v>
      </c>
    </row>
    <row r="117" spans="1:7" hidden="1" x14ac:dyDescent="0.25">
      <c r="A117" t="s">
        <v>216</v>
      </c>
      <c r="B117" t="s">
        <v>14</v>
      </c>
      <c r="C117" t="s">
        <v>217</v>
      </c>
      <c r="D117">
        <v>1211</v>
      </c>
      <c r="E117" s="2">
        <v>8280</v>
      </c>
      <c r="F117" s="2">
        <f>VLOOKUP(A117,'[1]DOC FIJOS AGOSTO 2017'!$A$6:$E$294,5,0)</f>
        <v>8280</v>
      </c>
      <c r="G117" s="2">
        <f t="shared" si="4"/>
        <v>0</v>
      </c>
    </row>
    <row r="118" spans="1:7" hidden="1" x14ac:dyDescent="0.25">
      <c r="A118" t="s">
        <v>218</v>
      </c>
      <c r="B118" t="s">
        <v>14</v>
      </c>
      <c r="C118" t="s">
        <v>219</v>
      </c>
      <c r="D118">
        <v>1214</v>
      </c>
      <c r="E118" s="2">
        <v>14260</v>
      </c>
      <c r="F118" s="2">
        <f>VLOOKUP(A118,'[1]DOC FIJOS AGOSTO 2017'!$A$6:$E$294,5,0)</f>
        <v>14260</v>
      </c>
      <c r="G118" s="2">
        <f t="shared" si="4"/>
        <v>0</v>
      </c>
    </row>
    <row r="119" spans="1:7" hidden="1" x14ac:dyDescent="0.25">
      <c r="A119" t="s">
        <v>220</v>
      </c>
      <c r="B119" t="s">
        <v>14</v>
      </c>
      <c r="C119" t="s">
        <v>221</v>
      </c>
      <c r="D119">
        <v>1219</v>
      </c>
      <c r="E119" s="2">
        <v>8280</v>
      </c>
      <c r="F119" s="2">
        <f>VLOOKUP(A119,'[1]DOC FIJOS AGOSTO 2017'!$A$6:$E$294,5,0)</f>
        <v>8280</v>
      </c>
      <c r="G119" s="2">
        <f t="shared" si="4"/>
        <v>0</v>
      </c>
    </row>
    <row r="120" spans="1:7" hidden="1" x14ac:dyDescent="0.25">
      <c r="A120" t="s">
        <v>222</v>
      </c>
      <c r="B120" t="s">
        <v>14</v>
      </c>
      <c r="C120" t="s">
        <v>223</v>
      </c>
      <c r="D120">
        <v>1224</v>
      </c>
      <c r="E120" s="2">
        <v>8280</v>
      </c>
      <c r="F120" s="2">
        <f>VLOOKUP(A120,'[1]DOC FIJOS AGOSTO 2017'!$A$6:$E$294,5,0)</f>
        <v>8280</v>
      </c>
      <c r="G120" s="2">
        <f t="shared" si="4"/>
        <v>0</v>
      </c>
    </row>
    <row r="121" spans="1:7" hidden="1" x14ac:dyDescent="0.25">
      <c r="A121" t="s">
        <v>224</v>
      </c>
      <c r="B121" t="s">
        <v>14</v>
      </c>
      <c r="C121" t="s">
        <v>225</v>
      </c>
      <c r="D121">
        <v>1257</v>
      </c>
      <c r="E121" s="2">
        <v>14260</v>
      </c>
      <c r="F121" s="2">
        <f>VLOOKUP(A121,'[1]DOC FIJOS AGOSTO 2017'!$A$6:$E$294,5,0)</f>
        <v>14260</v>
      </c>
      <c r="G121" s="2">
        <f t="shared" si="4"/>
        <v>0</v>
      </c>
    </row>
    <row r="122" spans="1:7" hidden="1" x14ac:dyDescent="0.25">
      <c r="A122" t="s">
        <v>226</v>
      </c>
      <c r="B122" t="s">
        <v>14</v>
      </c>
      <c r="C122" t="s">
        <v>227</v>
      </c>
      <c r="D122">
        <v>1339</v>
      </c>
      <c r="E122" s="2">
        <v>14444</v>
      </c>
      <c r="F122" s="2">
        <f>VLOOKUP(A122,'[1]DOC FIJOS AGOSTO 2017'!$A$6:$E$294,5,0)</f>
        <v>14444</v>
      </c>
      <c r="G122" s="2">
        <f t="shared" si="4"/>
        <v>0</v>
      </c>
    </row>
    <row r="123" spans="1:7" hidden="1" x14ac:dyDescent="0.25">
      <c r="A123" t="s">
        <v>228</v>
      </c>
      <c r="B123" t="s">
        <v>46</v>
      </c>
      <c r="C123" t="s">
        <v>229</v>
      </c>
      <c r="D123">
        <v>1340</v>
      </c>
      <c r="E123" s="2">
        <v>25300</v>
      </c>
      <c r="F123" s="2">
        <f>VLOOKUP(A123,'[1]DOC FIJOS AGOSTO 2017'!$A$6:$E$294,5,0)</f>
        <v>25300</v>
      </c>
      <c r="G123" s="2">
        <f t="shared" si="4"/>
        <v>0</v>
      </c>
    </row>
    <row r="124" spans="1:7" hidden="1" x14ac:dyDescent="0.25">
      <c r="A124" t="s">
        <v>230</v>
      </c>
      <c r="B124" t="s">
        <v>46</v>
      </c>
      <c r="C124" t="s">
        <v>231</v>
      </c>
      <c r="D124">
        <v>1353</v>
      </c>
      <c r="E124" s="2">
        <v>28175</v>
      </c>
      <c r="F124" s="2">
        <f>VLOOKUP(A124,'[1]DOC FIJOS AGOSTO 2017'!$A$6:$E$294,5,0)</f>
        <v>28175</v>
      </c>
      <c r="G124" s="2">
        <f t="shared" si="4"/>
        <v>0</v>
      </c>
    </row>
    <row r="125" spans="1:7" hidden="1" x14ac:dyDescent="0.25">
      <c r="A125" t="s">
        <v>232</v>
      </c>
      <c r="B125" t="s">
        <v>36</v>
      </c>
      <c r="C125" t="s">
        <v>233</v>
      </c>
      <c r="D125">
        <v>1354</v>
      </c>
      <c r="E125" s="2">
        <v>47917.51</v>
      </c>
      <c r="F125" s="2">
        <f>VLOOKUP(A125,'[1]DOC FIJOS AGOSTO 2017'!$A$6:$E$294,5,0)</f>
        <v>47917.51</v>
      </c>
      <c r="G125" s="2">
        <f t="shared" si="4"/>
        <v>0</v>
      </c>
    </row>
    <row r="126" spans="1:7" hidden="1" x14ac:dyDescent="0.25">
      <c r="A126" t="s">
        <v>234</v>
      </c>
      <c r="B126" t="s">
        <v>14</v>
      </c>
      <c r="C126" t="s">
        <v>235</v>
      </c>
      <c r="D126">
        <v>365066</v>
      </c>
      <c r="E126" s="2">
        <v>17000</v>
      </c>
      <c r="F126" s="2">
        <f>VLOOKUP(A126,'[1]DOC FIJOS AGOSTO 2017'!$A$6:$E$294,5,0)</f>
        <v>17000</v>
      </c>
      <c r="G126" s="2">
        <f t="shared" si="4"/>
        <v>0</v>
      </c>
    </row>
    <row r="127" spans="1:7" hidden="1" x14ac:dyDescent="0.25">
      <c r="A127" t="s">
        <v>30</v>
      </c>
      <c r="B127">
        <v>14</v>
      </c>
      <c r="E127" s="1">
        <v>280075.5</v>
      </c>
      <c r="F127"/>
      <c r="G127"/>
    </row>
    <row r="128" spans="1:7" hidden="1" x14ac:dyDescent="0.25">
      <c r="E128"/>
      <c r="F128"/>
      <c r="G128"/>
    </row>
    <row r="129" spans="1:14" hidden="1" x14ac:dyDescent="0.25">
      <c r="E129"/>
      <c r="F129"/>
      <c r="G129"/>
    </row>
    <row r="130" spans="1:14" hidden="1" x14ac:dyDescent="0.25">
      <c r="A130" t="s">
        <v>236</v>
      </c>
      <c r="E130"/>
      <c r="F130"/>
      <c r="G130"/>
    </row>
    <row r="131" spans="1:14" hidden="1" x14ac:dyDescent="0.25">
      <c r="A131" t="s">
        <v>237</v>
      </c>
      <c r="B131" t="s">
        <v>14</v>
      </c>
      <c r="C131" t="s">
        <v>238</v>
      </c>
      <c r="D131">
        <v>822</v>
      </c>
      <c r="E131" s="2">
        <v>9844</v>
      </c>
      <c r="F131" s="2">
        <f>VLOOKUP(A131,'[1]DOC FIJOS AGOSTO 2017'!$A$6:$E$294,5,0)</f>
        <v>9844</v>
      </c>
      <c r="G131" s="2">
        <f>E131-F131</f>
        <v>0</v>
      </c>
    </row>
    <row r="132" spans="1:14" hidden="1" x14ac:dyDescent="0.25">
      <c r="A132" t="s">
        <v>239</v>
      </c>
      <c r="B132" t="s">
        <v>36</v>
      </c>
      <c r="C132" t="s">
        <v>240</v>
      </c>
      <c r="D132">
        <v>335165</v>
      </c>
      <c r="E132" s="2">
        <v>25000</v>
      </c>
      <c r="F132" s="2">
        <f>VLOOKUP(A132,'[1]DOC FIJOS AGOSTO 2017'!$A$6:$E$294,5,0)</f>
        <v>25000</v>
      </c>
      <c r="G132" s="2">
        <f>E132-F132</f>
        <v>0</v>
      </c>
    </row>
    <row r="133" spans="1:14" hidden="1" x14ac:dyDescent="0.25">
      <c r="A133" t="s">
        <v>30</v>
      </c>
      <c r="B133">
        <v>2</v>
      </c>
      <c r="E133" s="1">
        <v>34844</v>
      </c>
      <c r="F133"/>
      <c r="G133"/>
    </row>
    <row r="134" spans="1:14" hidden="1" x14ac:dyDescent="0.25">
      <c r="E134"/>
      <c r="F134"/>
      <c r="G134"/>
    </row>
    <row r="135" spans="1:14" hidden="1" x14ac:dyDescent="0.25">
      <c r="A135" t="s">
        <v>241</v>
      </c>
      <c r="B135">
        <v>107</v>
      </c>
      <c r="E135" s="1">
        <v>4432118.45</v>
      </c>
      <c r="F135"/>
      <c r="G135"/>
    </row>
    <row r="136" spans="1:14" hidden="1" x14ac:dyDescent="0.25">
      <c r="E136"/>
      <c r="F136"/>
      <c r="G136"/>
    </row>
    <row r="137" spans="1:14" hidden="1" x14ac:dyDescent="0.25">
      <c r="E137"/>
      <c r="F137"/>
      <c r="G137"/>
    </row>
    <row r="138" spans="1:14" hidden="1" x14ac:dyDescent="0.25">
      <c r="E138"/>
      <c r="F138"/>
      <c r="G138"/>
    </row>
    <row r="139" spans="1:14" hidden="1" x14ac:dyDescent="0.25">
      <c r="E139" s="2">
        <f>SUBTOTAL(9,E6:E132)</f>
        <v>0</v>
      </c>
      <c r="F139" s="2">
        <f>SUBTOTAL(9,F6:F132)</f>
        <v>0</v>
      </c>
      <c r="G139" s="2">
        <f>SUBTOTAL(9,G6:G132)</f>
        <v>0</v>
      </c>
    </row>
    <row r="140" spans="1:14" hidden="1" x14ac:dyDescent="0.25"/>
    <row r="141" spans="1:14" x14ac:dyDescent="0.25">
      <c r="A141" t="s">
        <v>303</v>
      </c>
      <c r="B141" t="s">
        <v>173</v>
      </c>
      <c r="C141" t="s">
        <v>304</v>
      </c>
      <c r="D141">
        <v>350041</v>
      </c>
      <c r="E141" s="1"/>
      <c r="F141" s="1">
        <v>79982.5</v>
      </c>
      <c r="G141" s="1">
        <v>79982.5</v>
      </c>
      <c r="H141" s="1">
        <v>79982.5</v>
      </c>
      <c r="I141" s="1">
        <v>7396.75</v>
      </c>
      <c r="J141" s="1">
        <v>2431.4699999999998</v>
      </c>
      <c r="K141">
        <v>25</v>
      </c>
      <c r="L141" s="1">
        <v>12148.72</v>
      </c>
      <c r="M141" s="1">
        <v>67833.78</v>
      </c>
      <c r="N141" t="e">
        <v>#N/A</v>
      </c>
    </row>
    <row r="142" spans="1:14" x14ac:dyDescent="0.25">
      <c r="A142" t="s">
        <v>305</v>
      </c>
      <c r="B142" t="s">
        <v>46</v>
      </c>
      <c r="C142" t="s">
        <v>306</v>
      </c>
      <c r="D142">
        <v>1358</v>
      </c>
      <c r="E142" s="1"/>
      <c r="F142" s="1">
        <v>26450</v>
      </c>
      <c r="G142" s="1">
        <v>26450</v>
      </c>
      <c r="H142" s="1">
        <v>26450</v>
      </c>
      <c r="I142">
        <v>0</v>
      </c>
      <c r="J142">
        <v>804.08</v>
      </c>
      <c r="K142">
        <v>25</v>
      </c>
      <c r="L142" s="1">
        <v>1588.2</v>
      </c>
      <c r="M142" s="1">
        <v>24861.8</v>
      </c>
      <c r="N142" t="e">
        <v>#N/A</v>
      </c>
    </row>
    <row r="143" spans="1:14" hidden="1" x14ac:dyDescent="0.25"/>
    <row r="144" spans="1:14" hidden="1" x14ac:dyDescent="0.25">
      <c r="F144" s="2">
        <f>F139+F141+F142</f>
        <v>106432.5</v>
      </c>
    </row>
    <row r="145" spans="1:4" hidden="1" x14ac:dyDescent="0.25"/>
    <row r="146" spans="1:4" hidden="1" x14ac:dyDescent="0.25"/>
    <row r="147" spans="1:4" hidden="1" x14ac:dyDescent="0.25"/>
    <row r="148" spans="1:4" hidden="1" x14ac:dyDescent="0.25">
      <c r="A148" t="s">
        <v>242</v>
      </c>
      <c r="B148" t="s">
        <v>243</v>
      </c>
      <c r="C148" t="s">
        <v>244</v>
      </c>
      <c r="D148" t="s">
        <v>245</v>
      </c>
    </row>
    <row r="149" spans="1:4" hidden="1" x14ac:dyDescent="0.25">
      <c r="A149" t="s">
        <v>246</v>
      </c>
      <c r="B149">
        <v>2003</v>
      </c>
      <c r="C149" t="s">
        <v>247</v>
      </c>
      <c r="D149" s="1">
        <v>127201.86</v>
      </c>
    </row>
    <row r="150" spans="1:4" hidden="1" x14ac:dyDescent="0.25">
      <c r="A150" t="s">
        <v>248</v>
      </c>
      <c r="B150">
        <v>2001</v>
      </c>
      <c r="C150" t="s">
        <v>249</v>
      </c>
      <c r="D150" s="1">
        <v>197100.7</v>
      </c>
    </row>
    <row r="151" spans="1:4" hidden="1" x14ac:dyDescent="0.25">
      <c r="A151" t="s">
        <v>250</v>
      </c>
      <c r="B151">
        <v>3004</v>
      </c>
      <c r="C151" t="s">
        <v>251</v>
      </c>
      <c r="D151" s="1">
        <v>2675</v>
      </c>
    </row>
    <row r="152" spans="1:4" hidden="1" x14ac:dyDescent="0.25">
      <c r="A152" t="s">
        <v>252</v>
      </c>
      <c r="B152">
        <v>6001</v>
      </c>
      <c r="C152" t="s">
        <v>253</v>
      </c>
      <c r="D152" s="1">
        <v>17000</v>
      </c>
    </row>
    <row r="153" spans="1:4" hidden="1" x14ac:dyDescent="0.25">
      <c r="A153" t="s">
        <v>254</v>
      </c>
      <c r="B153">
        <v>4006</v>
      </c>
      <c r="C153" t="s">
        <v>255</v>
      </c>
      <c r="D153" s="1">
        <v>20080</v>
      </c>
    </row>
    <row r="154" spans="1:4" hidden="1" x14ac:dyDescent="0.25">
      <c r="A154" t="s">
        <v>256</v>
      </c>
      <c r="B154">
        <v>3001</v>
      </c>
      <c r="C154" t="s">
        <v>257</v>
      </c>
      <c r="D154" s="1">
        <v>39844.910000000003</v>
      </c>
    </row>
    <row r="155" spans="1:4" hidden="1" x14ac:dyDescent="0.25">
      <c r="A155" t="s">
        <v>258</v>
      </c>
      <c r="B155">
        <v>1003</v>
      </c>
      <c r="C155" t="s">
        <v>259</v>
      </c>
      <c r="D155" s="1">
        <v>112500</v>
      </c>
    </row>
    <row r="156" spans="1:4" hidden="1" x14ac:dyDescent="0.25">
      <c r="A156" t="s">
        <v>260</v>
      </c>
      <c r="B156">
        <v>4018</v>
      </c>
      <c r="C156" t="s">
        <v>261</v>
      </c>
      <c r="D156" s="1">
        <v>1000</v>
      </c>
    </row>
    <row r="157" spans="1:4" hidden="1" x14ac:dyDescent="0.25">
      <c r="A157" t="s">
        <v>262</v>
      </c>
      <c r="B157">
        <v>4011</v>
      </c>
      <c r="C157" t="s">
        <v>259</v>
      </c>
      <c r="D157" s="1">
        <v>140895.78</v>
      </c>
    </row>
    <row r="158" spans="1:4" hidden="1" x14ac:dyDescent="0.25">
      <c r="A158" t="s">
        <v>263</v>
      </c>
      <c r="B158">
        <v>3004</v>
      </c>
      <c r="C158" t="s">
        <v>264</v>
      </c>
      <c r="D158">
        <v>190.45</v>
      </c>
    </row>
    <row r="159" spans="1:4" hidden="1" x14ac:dyDescent="0.25">
      <c r="A159" t="s">
        <v>265</v>
      </c>
      <c r="B159">
        <v>3007</v>
      </c>
      <c r="C159" t="s">
        <v>247</v>
      </c>
      <c r="D159" s="1">
        <v>134736.34</v>
      </c>
    </row>
    <row r="160" spans="1:4" hidden="1" x14ac:dyDescent="0.25">
      <c r="A160" t="s">
        <v>266</v>
      </c>
      <c r="B160">
        <v>3002</v>
      </c>
      <c r="C160" t="s">
        <v>247</v>
      </c>
      <c r="D160" s="1">
        <v>17722.439999999999</v>
      </c>
    </row>
    <row r="161" spans="1:7" hidden="1" x14ac:dyDescent="0.25">
      <c r="A161" t="s">
        <v>267</v>
      </c>
      <c r="D161" s="1">
        <v>314680.42</v>
      </c>
    </row>
    <row r="162" spans="1:7" hidden="1" x14ac:dyDescent="0.25">
      <c r="A162" t="s">
        <v>268</v>
      </c>
      <c r="D162" s="1">
        <v>41261.279999999999</v>
      </c>
    </row>
    <row r="163" spans="1:7" hidden="1" x14ac:dyDescent="0.25">
      <c r="A163" t="s">
        <v>269</v>
      </c>
      <c r="D163" s="1">
        <v>314237.15999999997</v>
      </c>
    </row>
    <row r="164" spans="1:7" hidden="1" x14ac:dyDescent="0.25">
      <c r="E164"/>
      <c r="F164"/>
      <c r="G164"/>
    </row>
    <row r="165" spans="1:7" hidden="1" x14ac:dyDescent="0.25">
      <c r="E165"/>
      <c r="F165"/>
      <c r="G165"/>
    </row>
    <row r="166" spans="1:7" hidden="1" x14ac:dyDescent="0.25">
      <c r="E166"/>
      <c r="F166"/>
      <c r="G166"/>
    </row>
    <row r="167" spans="1:7" hidden="1" x14ac:dyDescent="0.25">
      <c r="A167" t="s">
        <v>270</v>
      </c>
      <c r="B167" t="s">
        <v>271</v>
      </c>
      <c r="C167" t="s">
        <v>272</v>
      </c>
      <c r="D167" t="s">
        <v>273</v>
      </c>
      <c r="E167" s="2" t="s">
        <v>274</v>
      </c>
    </row>
    <row r="168" spans="1:7" hidden="1" x14ac:dyDescent="0.25">
      <c r="E168"/>
      <c r="F168"/>
      <c r="G168"/>
    </row>
    <row r="169" spans="1:7" hidden="1" x14ac:dyDescent="0.25">
      <c r="E169"/>
      <c r="F169"/>
      <c r="G169"/>
    </row>
    <row r="170" spans="1:7" hidden="1" x14ac:dyDescent="0.25">
      <c r="E170"/>
      <c r="F170"/>
      <c r="G170"/>
    </row>
    <row r="171" spans="1:7" hidden="1" x14ac:dyDescent="0.25">
      <c r="E171"/>
      <c r="F171"/>
      <c r="G171"/>
    </row>
    <row r="172" spans="1:7" hidden="1" x14ac:dyDescent="0.25">
      <c r="A172" t="s">
        <v>275</v>
      </c>
      <c r="B172" t="s">
        <v>1</v>
      </c>
      <c r="C172" t="s">
        <v>276</v>
      </c>
      <c r="D172" t="s">
        <v>277</v>
      </c>
      <c r="E172" s="2" t="s">
        <v>278</v>
      </c>
    </row>
    <row r="173" spans="1:7" hidden="1" x14ac:dyDescent="0.25">
      <c r="A173" t="s">
        <v>279</v>
      </c>
      <c r="B173">
        <v>107</v>
      </c>
      <c r="C173" s="1">
        <v>4432118.45</v>
      </c>
      <c r="D173">
        <v>0</v>
      </c>
      <c r="E173" s="2">
        <v>4432118.45</v>
      </c>
    </row>
    <row r="174" spans="1:7" hidden="1" x14ac:dyDescent="0.25">
      <c r="E174"/>
      <c r="F174"/>
      <c r="G174"/>
    </row>
    <row r="175" spans="1:7" hidden="1" x14ac:dyDescent="0.25">
      <c r="E175"/>
      <c r="F175"/>
      <c r="G175"/>
    </row>
    <row r="176" spans="1:7" hidden="1" x14ac:dyDescent="0.25">
      <c r="E176"/>
      <c r="F176"/>
      <c r="G176"/>
    </row>
    <row r="177" spans="1:4" hidden="1" x14ac:dyDescent="0.25">
      <c r="A177" t="s">
        <v>242</v>
      </c>
      <c r="B177" t="s">
        <v>243</v>
      </c>
      <c r="C177" t="s">
        <v>244</v>
      </c>
      <c r="D177" t="s">
        <v>245</v>
      </c>
    </row>
    <row r="178" spans="1:4" hidden="1" x14ac:dyDescent="0.25">
      <c r="A178" t="s">
        <v>246</v>
      </c>
      <c r="B178">
        <v>2003</v>
      </c>
      <c r="C178" t="s">
        <v>247</v>
      </c>
      <c r="D178" s="1">
        <v>127201.86</v>
      </c>
    </row>
    <row r="179" spans="1:4" hidden="1" x14ac:dyDescent="0.25">
      <c r="A179" t="s">
        <v>248</v>
      </c>
      <c r="B179">
        <v>2001</v>
      </c>
      <c r="C179" t="s">
        <v>249</v>
      </c>
      <c r="D179" s="1">
        <v>197100.7</v>
      </c>
    </row>
    <row r="180" spans="1:4" hidden="1" x14ac:dyDescent="0.25">
      <c r="A180" t="s">
        <v>250</v>
      </c>
      <c r="B180">
        <v>3004</v>
      </c>
      <c r="C180" t="s">
        <v>251</v>
      </c>
      <c r="D180" s="1">
        <v>2675</v>
      </c>
    </row>
    <row r="181" spans="1:4" hidden="1" x14ac:dyDescent="0.25">
      <c r="A181" t="s">
        <v>252</v>
      </c>
      <c r="B181">
        <v>6001</v>
      </c>
      <c r="C181" t="s">
        <v>253</v>
      </c>
      <c r="D181" s="1">
        <v>17000</v>
      </c>
    </row>
    <row r="182" spans="1:4" hidden="1" x14ac:dyDescent="0.25">
      <c r="A182" t="s">
        <v>254</v>
      </c>
      <c r="B182">
        <v>4006</v>
      </c>
      <c r="C182" t="s">
        <v>255</v>
      </c>
      <c r="D182" s="1">
        <v>20080</v>
      </c>
    </row>
    <row r="183" spans="1:4" hidden="1" x14ac:dyDescent="0.25">
      <c r="A183" t="s">
        <v>256</v>
      </c>
      <c r="B183">
        <v>3001</v>
      </c>
      <c r="C183" t="s">
        <v>257</v>
      </c>
      <c r="D183" s="1">
        <v>39844.910000000003</v>
      </c>
    </row>
    <row r="184" spans="1:4" hidden="1" x14ac:dyDescent="0.25">
      <c r="A184" t="s">
        <v>258</v>
      </c>
      <c r="B184">
        <v>1003</v>
      </c>
      <c r="C184" t="s">
        <v>259</v>
      </c>
      <c r="D184" s="1">
        <v>112500</v>
      </c>
    </row>
    <row r="185" spans="1:4" hidden="1" x14ac:dyDescent="0.25">
      <c r="A185" t="s">
        <v>260</v>
      </c>
      <c r="B185">
        <v>4018</v>
      </c>
      <c r="C185" t="s">
        <v>261</v>
      </c>
      <c r="D185" s="1">
        <v>1000</v>
      </c>
    </row>
    <row r="186" spans="1:4" hidden="1" x14ac:dyDescent="0.25">
      <c r="A186" t="s">
        <v>262</v>
      </c>
      <c r="B186">
        <v>4011</v>
      </c>
      <c r="C186" t="s">
        <v>259</v>
      </c>
      <c r="D186" s="1">
        <v>140895.78</v>
      </c>
    </row>
    <row r="187" spans="1:4" hidden="1" x14ac:dyDescent="0.25">
      <c r="A187" t="s">
        <v>263</v>
      </c>
      <c r="B187">
        <v>3004</v>
      </c>
      <c r="C187" t="s">
        <v>264</v>
      </c>
      <c r="D187">
        <v>190.45</v>
      </c>
    </row>
    <row r="188" spans="1:4" hidden="1" x14ac:dyDescent="0.25">
      <c r="A188" t="s">
        <v>265</v>
      </c>
      <c r="B188">
        <v>3007</v>
      </c>
      <c r="C188" t="s">
        <v>247</v>
      </c>
      <c r="D188" s="1">
        <v>134736.34</v>
      </c>
    </row>
    <row r="189" spans="1:4" hidden="1" x14ac:dyDescent="0.25">
      <c r="A189" t="s">
        <v>266</v>
      </c>
      <c r="B189">
        <v>3002</v>
      </c>
      <c r="C189" t="s">
        <v>247</v>
      </c>
      <c r="D189" s="1">
        <v>17722.439999999999</v>
      </c>
    </row>
    <row r="190" spans="1:4" hidden="1" x14ac:dyDescent="0.25">
      <c r="A190" t="s">
        <v>267</v>
      </c>
      <c r="D190" s="1">
        <v>314680.42</v>
      </c>
    </row>
    <row r="191" spans="1:4" hidden="1" x14ac:dyDescent="0.25">
      <c r="A191" t="s">
        <v>268</v>
      </c>
      <c r="D191" s="1">
        <v>41261.279999999999</v>
      </c>
    </row>
    <row r="192" spans="1:4" hidden="1" x14ac:dyDescent="0.25">
      <c r="A192" t="s">
        <v>269</v>
      </c>
      <c r="D192" s="1">
        <v>314237.15999999997</v>
      </c>
    </row>
    <row r="193" spans="1:7" hidden="1" x14ac:dyDescent="0.25">
      <c r="E193"/>
      <c r="F193"/>
      <c r="G193"/>
    </row>
    <row r="194" spans="1:7" hidden="1" x14ac:dyDescent="0.25">
      <c r="E194"/>
      <c r="F194"/>
      <c r="G194"/>
    </row>
    <row r="195" spans="1:7" hidden="1" x14ac:dyDescent="0.25">
      <c r="E195"/>
      <c r="F195"/>
      <c r="G195"/>
    </row>
    <row r="196" spans="1:7" hidden="1" x14ac:dyDescent="0.25">
      <c r="A196" t="s">
        <v>280</v>
      </c>
      <c r="B196" t="s">
        <v>270</v>
      </c>
      <c r="C196" t="s">
        <v>271</v>
      </c>
      <c r="D196" t="s">
        <v>281</v>
      </c>
      <c r="E196" s="2" t="s">
        <v>273</v>
      </c>
    </row>
    <row r="197" spans="1:7" hidden="1" x14ac:dyDescent="0.25">
      <c r="A197" t="s">
        <v>282</v>
      </c>
      <c r="E197"/>
      <c r="F197"/>
      <c r="G197"/>
    </row>
    <row r="198" spans="1:7" hidden="1" x14ac:dyDescent="0.25">
      <c r="A198" t="s">
        <v>283</v>
      </c>
      <c r="E198"/>
      <c r="F198"/>
      <c r="G198"/>
    </row>
    <row r="199" spans="1:7" hidden="1" x14ac:dyDescent="0.25">
      <c r="A199" t="s">
        <v>283</v>
      </c>
      <c r="E199"/>
      <c r="F199"/>
      <c r="G199"/>
    </row>
    <row r="200" spans="1:7" hidden="1" x14ac:dyDescent="0.25">
      <c r="A200" t="s">
        <v>284</v>
      </c>
      <c r="E200"/>
      <c r="F200"/>
      <c r="G200"/>
    </row>
    <row r="201" spans="1:7" hidden="1" x14ac:dyDescent="0.25">
      <c r="A201" t="s">
        <v>283</v>
      </c>
      <c r="E201"/>
      <c r="F201"/>
      <c r="G201"/>
    </row>
    <row r="202" spans="1:7" hidden="1" x14ac:dyDescent="0.25">
      <c r="A202" t="s">
        <v>285</v>
      </c>
      <c r="E202"/>
      <c r="F202"/>
      <c r="G202"/>
    </row>
    <row r="203" spans="1:7" hidden="1" x14ac:dyDescent="0.25">
      <c r="A203" t="s">
        <v>286</v>
      </c>
      <c r="E203"/>
      <c r="F203"/>
      <c r="G203"/>
    </row>
    <row r="204" spans="1:7" hidden="1" x14ac:dyDescent="0.25">
      <c r="A204" t="s">
        <v>287</v>
      </c>
      <c r="E204"/>
      <c r="F204"/>
      <c r="G204"/>
    </row>
    <row r="205" spans="1:7" hidden="1" x14ac:dyDescent="0.25">
      <c r="A205" t="s">
        <v>288</v>
      </c>
      <c r="E205"/>
      <c r="F205"/>
      <c r="G205"/>
    </row>
    <row r="206" spans="1:7" hidden="1" x14ac:dyDescent="0.25">
      <c r="A206" t="s">
        <v>288</v>
      </c>
      <c r="E206"/>
      <c r="F206"/>
      <c r="G206"/>
    </row>
    <row r="207" spans="1:7" hidden="1" x14ac:dyDescent="0.25">
      <c r="A207" t="s">
        <v>289</v>
      </c>
      <c r="E207"/>
      <c r="F207"/>
      <c r="G207"/>
    </row>
    <row r="208" spans="1:7" hidden="1" x14ac:dyDescent="0.25">
      <c r="A208" t="s">
        <v>290</v>
      </c>
      <c r="E208"/>
      <c r="F208"/>
      <c r="G208"/>
    </row>
    <row r="209" spans="1:7" hidden="1" x14ac:dyDescent="0.25">
      <c r="A209" t="s">
        <v>291</v>
      </c>
      <c r="E209"/>
      <c r="F209"/>
      <c r="G209"/>
    </row>
    <row r="210" spans="1:7" hidden="1" x14ac:dyDescent="0.25">
      <c r="A210" t="s">
        <v>292</v>
      </c>
      <c r="E210"/>
      <c r="F210"/>
      <c r="G210"/>
    </row>
    <row r="211" spans="1:7" hidden="1" x14ac:dyDescent="0.25">
      <c r="A211" t="s">
        <v>293</v>
      </c>
      <c r="E211"/>
      <c r="F211"/>
      <c r="G211"/>
    </row>
    <row r="212" spans="1:7" hidden="1" x14ac:dyDescent="0.25">
      <c r="A212" t="s">
        <v>294</v>
      </c>
      <c r="E212"/>
      <c r="F212"/>
      <c r="G212"/>
    </row>
    <row r="213" spans="1:7" hidden="1" x14ac:dyDescent="0.25">
      <c r="A213" t="s">
        <v>295</v>
      </c>
      <c r="E213"/>
      <c r="F213"/>
      <c r="G213"/>
    </row>
    <row r="214" spans="1:7" hidden="1" x14ac:dyDescent="0.25">
      <c r="A214" t="s">
        <v>295</v>
      </c>
      <c r="E214"/>
      <c r="F214"/>
      <c r="G214"/>
    </row>
    <row r="215" spans="1:7" hidden="1" x14ac:dyDescent="0.25">
      <c r="A215" t="s">
        <v>296</v>
      </c>
      <c r="E215"/>
      <c r="F215"/>
      <c r="G215"/>
    </row>
    <row r="216" spans="1:7" hidden="1" x14ac:dyDescent="0.25">
      <c r="A216" t="s">
        <v>297</v>
      </c>
      <c r="E216"/>
      <c r="F216"/>
      <c r="G216"/>
    </row>
    <row r="217" spans="1:7" hidden="1" x14ac:dyDescent="0.25">
      <c r="A217" t="s">
        <v>298</v>
      </c>
      <c r="E217"/>
      <c r="F217"/>
      <c r="G217"/>
    </row>
    <row r="218" spans="1:7" hidden="1" x14ac:dyDescent="0.25">
      <c r="A218" t="s">
        <v>299</v>
      </c>
      <c r="E218"/>
      <c r="F218"/>
      <c r="G218"/>
    </row>
  </sheetData>
  <autoFilter ref="G1:G218">
    <filterColumn colId="0">
      <filters>
        <filter val="26,450.00"/>
        <filter val="79,982.50"/>
      </filters>
    </filterColumn>
  </autoFilter>
  <pageMargins left="0.7" right="0.7" top="0.75" bottom="0.75" header="0.3" footer="0.3"/>
  <pageSetup orientation="portrait" r:id="rId1"/>
  <headerFooter>
    <oddHeader>&amp;CNOVEDADES DOCENTES FIJOS SEPTIEMBRE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DOC FIJOS SEPTIEMBRE 2017</vt:lpstr>
      <vt:lpstr>NOVEDADES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Lobillo</cp:lastModifiedBy>
  <cp:lastPrinted>2017-09-12T16:23:15Z</cp:lastPrinted>
  <dcterms:created xsi:type="dcterms:W3CDTF">2017-09-12T16:24:40Z</dcterms:created>
  <dcterms:modified xsi:type="dcterms:W3CDTF">2017-09-26T06:25:40Z</dcterms:modified>
</cp:coreProperties>
</file>